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0" windowWidth="11970" windowHeight="6390" activeTab="0"/>
  </bookViews>
  <sheets>
    <sheet name="Sheet1" sheetId="1" r:id="rId1"/>
  </sheets>
  <definedNames>
    <definedName name="_xlnm.Print_Titles" localSheetId="0">'Sheet1'!$A:$C,'Sheet1'!$4:$5</definedName>
  </definedNames>
  <calcPr fullCalcOnLoad="1"/>
</workbook>
</file>

<file path=xl/sharedStrings.xml><?xml version="1.0" encoding="utf-8"?>
<sst xmlns="http://schemas.openxmlformats.org/spreadsheetml/2006/main" count="115" uniqueCount="114">
  <si>
    <t>APTT</t>
  </si>
  <si>
    <t>Cortizol</t>
  </si>
  <si>
    <t>Denumirea investigatiei</t>
  </si>
  <si>
    <t>Examene materii fecale</t>
  </si>
  <si>
    <t>Exudat faringian</t>
  </si>
  <si>
    <t>Factor rheumatoid</t>
  </si>
  <si>
    <t>Gama GT</t>
  </si>
  <si>
    <t>Hematologie</t>
  </si>
  <si>
    <t>IgA seric</t>
  </si>
  <si>
    <t>IgG seric</t>
  </si>
  <si>
    <t>IgM seric</t>
  </si>
  <si>
    <t>Imunologie</t>
  </si>
  <si>
    <t>Nr. crt.</t>
  </si>
  <si>
    <t>Prolactina</t>
  </si>
  <si>
    <t>IgE seric</t>
  </si>
  <si>
    <t>Complement seric C3</t>
  </si>
  <si>
    <t>Complement seric C4</t>
  </si>
  <si>
    <t>Progesteron</t>
  </si>
  <si>
    <t>Examene secretii vaginale</t>
  </si>
  <si>
    <t>PSA</t>
  </si>
  <si>
    <t>Free PSA</t>
  </si>
  <si>
    <t>ISO</t>
  </si>
  <si>
    <t>Punctaj</t>
  </si>
  <si>
    <t>Intercomparare</t>
  </si>
  <si>
    <t>PUNCTAJ(crit. calitate)</t>
  </si>
  <si>
    <t>Biochimie serica si urinara</t>
  </si>
  <si>
    <t>Numaratoare reticulocite</t>
  </si>
  <si>
    <t>Feritina serica</t>
  </si>
  <si>
    <t>Creatinkinaza CK</t>
  </si>
  <si>
    <t>Sodiu seric</t>
  </si>
  <si>
    <t>Potasiu seric</t>
  </si>
  <si>
    <t>Fosfor (fosfat seric)</t>
  </si>
  <si>
    <t>Microalbuminuria (albumină urinară)</t>
  </si>
  <si>
    <t>Creatinina urinara</t>
  </si>
  <si>
    <t>Parathormonul seric (PTH)</t>
  </si>
  <si>
    <t>Hormonul foliculinostimulant FSH</t>
  </si>
  <si>
    <t>Hormonul luteinizant (LH)</t>
  </si>
  <si>
    <t>Testosteron</t>
  </si>
  <si>
    <t>Estradiol</t>
  </si>
  <si>
    <t>Antigen Helicobacter pylori</t>
  </si>
  <si>
    <t>ATPO</t>
  </si>
  <si>
    <t>Examen urina</t>
  </si>
  <si>
    <t>Urocultură —Examen microscopic nativ şi colorat, cultură şi identificare bacteriană</t>
  </si>
  <si>
    <t>Examen fungic urină — Examen microscopic nativ şi colorat, cultură şi identificare fungică</t>
  </si>
  <si>
    <t>Coprocultură —Examen microscopic nativ şi colorat, cultură şi identificare bacteriană</t>
  </si>
  <si>
    <t>Examen micologic materii fecale —Examen microscopic nativ şi colorat, cultură şi identificare fungică</t>
  </si>
  <si>
    <t>Depistare hemoragii oculte</t>
  </si>
  <si>
    <t>Examene din secreţii vaginale — Examen microscopic nativ şi colorat, cultură şi identificare bacteriană</t>
  </si>
  <si>
    <t>Examene din secreţii vaginale — Examen microscopic nativ şi colorat, cultură şi identificare fungică</t>
  </si>
  <si>
    <t>Examene din secretii uretrale</t>
  </si>
  <si>
    <t>Examene din secreţii uretrale — Examen microscopic nativ şi colorat, cultură şi identificare bacteriană</t>
  </si>
  <si>
    <t>Examene din secreţii uretrale — Examen microscopic nativ şi colorat, cultură şi identificare fungică</t>
  </si>
  <si>
    <t>Testarea sensibilitatii la substante antimicrobiene si fungice</t>
  </si>
  <si>
    <t>Antibiogramă</t>
  </si>
  <si>
    <t>Antifungigramă</t>
  </si>
  <si>
    <t>Examene din secretii otice</t>
  </si>
  <si>
    <t>Examen bacteriologic din secreţii otice — Examen microscopic nativ şi colorat, cultură şi identificare bacteriană</t>
  </si>
  <si>
    <t>Examen fungic din secreţii otice — Examen microscopic nativ şi colorat, cultură şi identificare fungică</t>
  </si>
  <si>
    <t>Examene din secretii nazale</t>
  </si>
  <si>
    <t>Examen bacteriologic din secreţii nazale — Examen microscopic nativ şi colorat, cultură şi identificare bacteriană</t>
  </si>
  <si>
    <t>Examen fungic din secreţii nazale — Examen microscopic nativ şi colorat, cultură şi identificare fungică</t>
  </si>
  <si>
    <t>Examene din secretii conjunctivale</t>
  </si>
  <si>
    <t>Examen fungic din secreţii conjunctivale — Examen microscopic nativ şi colorat, cultură şi identificare fungică</t>
  </si>
  <si>
    <t>Examene din colectie purulenta</t>
  </si>
  <si>
    <t>Examen lungic din colecţie purulentă — Examen microscopic nativ şi colorat, cultură şi identificare fungică</t>
  </si>
  <si>
    <t>Denumire furnizor</t>
  </si>
  <si>
    <t>Examen citologic al frotiului sanguin</t>
  </si>
  <si>
    <t xml:space="preserve">Anticorpi specifici antiRh </t>
  </si>
  <si>
    <t>Hemoleucograma completa-hemoglobina,hematocrit,numaratoare eritrocite,numaratoare leucocite,numaratoare trombocite,formula leucocitara,indici eritrocitari</t>
  </si>
  <si>
    <t xml:space="preserve">Determinare grup sanguin Rh </t>
  </si>
  <si>
    <t>Determinare grup sanguin ABO</t>
  </si>
  <si>
    <t xml:space="preserve">VSH* </t>
  </si>
  <si>
    <t>Timp Quick si INR*  (International Normalised Ratio)</t>
  </si>
  <si>
    <t>Fibrinogenemie</t>
  </si>
  <si>
    <t>Proteine totale serice</t>
  </si>
  <si>
    <t>Electroforeza proteinelor serice</t>
  </si>
  <si>
    <t>Uree serica</t>
  </si>
  <si>
    <t>Acid uric seric</t>
  </si>
  <si>
    <t>Creatinina serica</t>
  </si>
  <si>
    <t>Bilirubina totala</t>
  </si>
  <si>
    <t>Bilirubina directa</t>
  </si>
  <si>
    <t>Glicemie</t>
  </si>
  <si>
    <t xml:space="preserve">Colesterol seric total </t>
  </si>
  <si>
    <t>HDL colesterol</t>
  </si>
  <si>
    <t>LDL</t>
  </si>
  <si>
    <t>Trigliceride serice</t>
  </si>
  <si>
    <t>TGO</t>
  </si>
  <si>
    <t>TGP</t>
  </si>
  <si>
    <t>Fosfataza alcalina</t>
  </si>
  <si>
    <t>Calciu seric total</t>
  </si>
  <si>
    <t>Calciu ionic seric</t>
  </si>
  <si>
    <t>Magneziemie</t>
  </si>
  <si>
    <t>Sideremie</t>
  </si>
  <si>
    <t>Examen complet de urina (sumar + sediment)</t>
  </si>
  <si>
    <t>Dozare proteine urinare</t>
  </si>
  <si>
    <t xml:space="preserve">Dozare glucoza urinara </t>
  </si>
  <si>
    <t xml:space="preserve">TSH </t>
  </si>
  <si>
    <t xml:space="preserve">FT4 </t>
  </si>
  <si>
    <t>Anti-HAV IgM</t>
  </si>
  <si>
    <t>Ag HBs (screening)</t>
  </si>
  <si>
    <t>Anti-HCV</t>
  </si>
  <si>
    <t xml:space="preserve">Testare HIV ( la gravide ) </t>
  </si>
  <si>
    <t>ASLO</t>
  </si>
  <si>
    <t>VDRL sau RPR</t>
  </si>
  <si>
    <t>Confirmare TPHA</t>
  </si>
  <si>
    <t>Proteina C reactiva</t>
  </si>
  <si>
    <r>
      <t xml:space="preserve">Investig acreditate ( introduceti valoarea </t>
    </r>
    <r>
      <rPr>
        <b/>
        <sz val="16"/>
        <rFont val="Arial"/>
        <family val="2"/>
      </rPr>
      <t>1</t>
    </r>
    <r>
      <rPr>
        <b/>
        <sz val="11"/>
        <rFont val="Arial"/>
        <family val="2"/>
      </rPr>
      <t xml:space="preserve"> daca este acreditata )</t>
    </r>
  </si>
  <si>
    <r>
      <t xml:space="preserve">Examen bacteriologic din secreţii conjunctivale </t>
    </r>
    <r>
      <rPr>
        <sz val="7.5"/>
        <rFont val="Arial"/>
        <family val="2"/>
      </rPr>
      <t>-</t>
    </r>
    <r>
      <rPr>
        <sz val="7"/>
        <rFont val="Arial"/>
        <family val="2"/>
      </rPr>
      <t>—</t>
    </r>
    <r>
      <rPr>
        <b/>
        <sz val="7"/>
        <rFont val="Arial"/>
        <family val="2"/>
      </rPr>
      <t xml:space="preserve"> </t>
    </r>
    <r>
      <rPr>
        <b/>
        <sz val="10"/>
        <rFont val="Arial"/>
        <family val="2"/>
      </rPr>
      <t>Examen microscopic nativ şi colorat, cultură şi identificare bacteriană</t>
    </r>
  </si>
  <si>
    <r>
      <t xml:space="preserve">Examen bacteriologic din colecţie purulentă </t>
    </r>
    <r>
      <rPr>
        <sz val="7.5"/>
        <rFont val="Arial"/>
        <family val="2"/>
      </rPr>
      <t xml:space="preserve">— </t>
    </r>
    <r>
      <rPr>
        <b/>
        <sz val="10"/>
        <rFont val="Arial"/>
        <family val="2"/>
      </rPr>
      <t>Examen microscopic nativ şi colorat, cultură şi identificare bacteriană</t>
    </r>
  </si>
  <si>
    <t>Criteriul de calitate 2015</t>
  </si>
  <si>
    <t>Examen fungic exudat faringian — Examen microscopic nativ şi colorat, cultură şi identificare fungică</t>
  </si>
  <si>
    <t>Examen bacteriologic exudat faringian — Examen microscopic nativ şi colorat, cultură şi identificare bacteriană</t>
  </si>
  <si>
    <t xml:space="preserve">Examen coproparazitologic </t>
  </si>
  <si>
    <r>
      <t xml:space="preserve">Numar participari /2014 </t>
    </r>
    <r>
      <rPr>
        <b/>
        <sz val="16"/>
        <rFont val="Arial"/>
        <family val="2"/>
      </rPr>
      <t>max 12</t>
    </r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</si>
</sst>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0"/>
    <numFmt numFmtId="181" formatCode="0.00000"/>
    <numFmt numFmtId="182" formatCode="#,##0.00000"/>
    <numFmt numFmtId="183" formatCode="#,##0.000000"/>
    <numFmt numFmtId="184" formatCode="0.000000"/>
    <numFmt numFmtId="185" formatCode="#,##0.0000"/>
    <numFmt numFmtId="186" formatCode="0.0000000"/>
    <numFmt numFmtId="187" formatCode="0.000000000"/>
    <numFmt numFmtId="188" formatCode="#,##0.0000000"/>
    <numFmt numFmtId="189" formatCode="#,##0.000"/>
    <numFmt numFmtId="190" formatCode="0.0000"/>
    <numFmt numFmtId="191" formatCode="0.000"/>
    <numFmt numFmtId="192" formatCode="0.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b/>
      <sz val="18"/>
      <color indexed="10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1"/>
      </top>
      <bottom style="medium"/>
    </border>
    <border>
      <left style="medium"/>
      <right style="medium"/>
      <top style="medium"/>
      <bottom style="thin">
        <color indexed="11"/>
      </bottom>
    </border>
    <border>
      <left style="medium"/>
      <right style="medium"/>
      <top style="thin">
        <color indexed="11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1"/>
      </left>
      <right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 style="medium"/>
      <right style="medium"/>
      <top>
        <color indexed="11"/>
      </top>
      <bottom style="thin">
        <color indexed="11"/>
      </bottom>
    </border>
    <border>
      <left style="medium"/>
      <right>
        <color indexed="63"/>
      </right>
      <top style="thin">
        <color indexed="11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11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11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11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>
      <alignment/>
      <protection/>
    </xf>
    <xf numFmtId="3" fontId="4" fillId="0" borderId="0">
      <alignment/>
      <protection/>
    </xf>
    <xf numFmtId="4" fontId="4" fillId="0" borderId="0">
      <alignment/>
      <protection/>
    </xf>
    <xf numFmtId="3" fontId="4" fillId="0" borderId="0">
      <alignment/>
      <protection/>
    </xf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42" applyNumberFormat="1" applyFont="1">
      <alignment/>
      <protection/>
    </xf>
    <xf numFmtId="0" fontId="0" fillId="33" borderId="10" xfId="42" applyNumberFormat="1" applyFont="1" applyFill="1" applyBorder="1" applyAlignment="1">
      <alignment horizontal="left" vertical="center"/>
      <protection/>
    </xf>
    <xf numFmtId="0" fontId="1" fillId="33" borderId="11" xfId="42" applyNumberFormat="1" applyFont="1" applyFill="1" applyBorder="1" applyAlignment="1">
      <alignment horizontal="left" vertical="center"/>
      <protection/>
    </xf>
    <xf numFmtId="0" fontId="10" fillId="33" borderId="10" xfId="42" applyNumberFormat="1" applyFont="1" applyFill="1" applyBorder="1" applyAlignment="1">
      <alignment horizontal="left" vertical="center"/>
      <protection/>
    </xf>
    <xf numFmtId="0" fontId="10" fillId="33" borderId="12" xfId="42" applyNumberFormat="1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0" xfId="0" applyFont="1" applyAlignment="1">
      <alignment/>
    </xf>
    <xf numFmtId="0" fontId="13" fillId="33" borderId="10" xfId="42" applyNumberFormat="1" applyFont="1" applyFill="1" applyBorder="1" applyAlignment="1">
      <alignment horizontal="left" vertical="center"/>
      <protection/>
    </xf>
    <xf numFmtId="0" fontId="13" fillId="0" borderId="14" xfId="0" applyFont="1" applyBorder="1" applyAlignment="1">
      <alignment horizontal="left" vertical="center" textRotation="90" wrapText="1"/>
    </xf>
    <xf numFmtId="2" fontId="11" fillId="0" borderId="0" xfId="42" applyNumberFormat="1" applyFont="1" applyBorder="1">
      <alignment/>
      <protection/>
    </xf>
    <xf numFmtId="2" fontId="11" fillId="0" borderId="15" xfId="42" applyNumberFormat="1" applyFont="1" applyBorder="1">
      <alignment/>
      <protection/>
    </xf>
    <xf numFmtId="2" fontId="11" fillId="0" borderId="16" xfId="42" applyNumberFormat="1" applyFont="1" applyBorder="1">
      <alignment/>
      <protection/>
    </xf>
    <xf numFmtId="0" fontId="0" fillId="0" borderId="0" xfId="42" applyNumberFormat="1" applyFont="1">
      <alignment/>
      <protection/>
    </xf>
    <xf numFmtId="0" fontId="1" fillId="33" borderId="17" xfId="42" applyNumberFormat="1" applyFont="1" applyFill="1" applyBorder="1" applyAlignment="1">
      <alignment vertical="center" wrapText="1"/>
      <protection/>
    </xf>
    <xf numFmtId="0" fontId="1" fillId="33" borderId="18" xfId="42" applyNumberFormat="1" applyFont="1" applyFill="1" applyBorder="1" applyAlignment="1">
      <alignment vertical="center" wrapText="1"/>
      <protection/>
    </xf>
    <xf numFmtId="0" fontId="10" fillId="33" borderId="19" xfId="42" applyNumberFormat="1" applyFont="1" applyFill="1" applyBorder="1" applyAlignment="1">
      <alignment vertical="center" wrapText="1"/>
      <protection/>
    </xf>
    <xf numFmtId="2" fontId="0" fillId="0" borderId="0" xfId="42" applyNumberFormat="1" applyFont="1">
      <alignment/>
      <protection/>
    </xf>
    <xf numFmtId="0" fontId="0" fillId="0" borderId="0" xfId="42" applyNumberFormat="1" applyFont="1">
      <alignment/>
      <protection/>
    </xf>
    <xf numFmtId="0" fontId="0" fillId="0" borderId="0" xfId="0" applyFont="1" applyAlignment="1">
      <alignment/>
    </xf>
    <xf numFmtId="3" fontId="0" fillId="0" borderId="0" xfId="42" applyNumberFormat="1" applyFont="1">
      <alignment/>
      <protection/>
    </xf>
    <xf numFmtId="0" fontId="1" fillId="33" borderId="13" xfId="42" applyNumberFormat="1" applyFont="1" applyFill="1" applyBorder="1" applyAlignment="1">
      <alignment horizontal="left" vertical="center"/>
      <protection/>
    </xf>
    <xf numFmtId="0" fontId="1" fillId="33" borderId="20" xfId="42" applyNumberFormat="1" applyFont="1" applyFill="1" applyBorder="1" applyAlignment="1">
      <alignment horizontal="left" vertical="center"/>
      <protection/>
    </xf>
    <xf numFmtId="0" fontId="13" fillId="33" borderId="0" xfId="42" applyNumberFormat="1" applyFont="1" applyFill="1" applyBorder="1" applyAlignment="1">
      <alignment vertical="center" wrapText="1"/>
      <protection/>
    </xf>
    <xf numFmtId="0" fontId="0" fillId="33" borderId="21" xfId="42" applyNumberFormat="1" applyFont="1" applyFill="1" applyBorder="1" applyAlignment="1">
      <alignment horizontal="left" vertical="center"/>
      <protection/>
    </xf>
    <xf numFmtId="0" fontId="13" fillId="33" borderId="22" xfId="42" applyNumberFormat="1" applyFont="1" applyFill="1" applyBorder="1" applyAlignment="1">
      <alignment horizontal="left" vertical="center"/>
      <protection/>
    </xf>
    <xf numFmtId="0" fontId="13" fillId="33" borderId="23" xfId="42" applyNumberFormat="1" applyFont="1" applyFill="1" applyBorder="1" applyAlignment="1">
      <alignment horizontal="left" vertical="center"/>
      <protection/>
    </xf>
    <xf numFmtId="0" fontId="0" fillId="33" borderId="24" xfId="42" applyNumberFormat="1" applyFont="1" applyFill="1" applyBorder="1" applyAlignment="1">
      <alignment horizontal="left" vertical="center"/>
      <protection/>
    </xf>
    <xf numFmtId="0" fontId="0" fillId="33" borderId="22" xfId="42" applyNumberFormat="1" applyFont="1" applyFill="1" applyBorder="1" applyAlignment="1">
      <alignment horizontal="left" vertical="center"/>
      <protection/>
    </xf>
    <xf numFmtId="0" fontId="1" fillId="33" borderId="25" xfId="42" applyNumberFormat="1" applyFont="1" applyFill="1" applyBorder="1" applyAlignment="1">
      <alignment horizontal="left" vertical="center"/>
      <protection/>
    </xf>
    <xf numFmtId="0" fontId="1" fillId="33" borderId="26" xfId="42" applyNumberFormat="1" applyFont="1" applyFill="1" applyBorder="1" applyAlignment="1">
      <alignment horizontal="left" vertical="center"/>
      <protection/>
    </xf>
    <xf numFmtId="0" fontId="10" fillId="33" borderId="27" xfId="42" applyNumberFormat="1" applyFont="1" applyFill="1" applyBorder="1" applyAlignment="1">
      <alignment horizontal="left" vertical="center"/>
      <protection/>
    </xf>
    <xf numFmtId="0" fontId="15" fillId="0" borderId="0" xfId="42" applyNumberFormat="1" applyFont="1">
      <alignment/>
      <protection/>
    </xf>
    <xf numFmtId="0" fontId="1" fillId="33" borderId="28" xfId="42" applyNumberFormat="1" applyFont="1" applyFill="1" applyBorder="1" applyAlignment="1">
      <alignment vertical="center" wrapText="1"/>
      <protection/>
    </xf>
    <xf numFmtId="0" fontId="1" fillId="33" borderId="29" xfId="42" applyNumberFormat="1" applyFont="1" applyFill="1" applyBorder="1" applyAlignment="1">
      <alignment vertical="center" wrapText="1"/>
      <protection/>
    </xf>
    <xf numFmtId="0" fontId="1" fillId="33" borderId="29" xfId="42" applyNumberFormat="1" applyFont="1" applyFill="1" applyBorder="1" applyAlignment="1">
      <alignment vertical="center"/>
      <protection/>
    </xf>
    <xf numFmtId="0" fontId="10" fillId="33" borderId="30" xfId="42" applyNumberFormat="1" applyFont="1" applyFill="1" applyBorder="1" applyAlignment="1">
      <alignment vertical="center" wrapText="1"/>
      <protection/>
    </xf>
    <xf numFmtId="0" fontId="1" fillId="33" borderId="31" xfId="42" applyNumberFormat="1" applyFont="1" applyFill="1" applyBorder="1" applyAlignment="1">
      <alignment vertical="center"/>
      <protection/>
    </xf>
    <xf numFmtId="0" fontId="1" fillId="33" borderId="32" xfId="42" applyNumberFormat="1" applyFont="1" applyFill="1" applyBorder="1" applyAlignment="1">
      <alignment vertical="center"/>
      <protection/>
    </xf>
    <xf numFmtId="0" fontId="12" fillId="33" borderId="33" xfId="42" applyNumberFormat="1" applyFont="1" applyFill="1" applyBorder="1" applyAlignment="1">
      <alignment vertical="center" wrapText="1"/>
      <protection/>
    </xf>
    <xf numFmtId="0" fontId="12" fillId="33" borderId="14" xfId="42" applyNumberFormat="1" applyFont="1" applyFill="1" applyBorder="1" applyAlignment="1">
      <alignment vertical="center" wrapText="1"/>
      <protection/>
    </xf>
    <xf numFmtId="0" fontId="12" fillId="33" borderId="29" xfId="42" applyNumberFormat="1" applyFont="1" applyFill="1" applyBorder="1" applyAlignment="1">
      <alignment vertical="center" wrapText="1"/>
      <protection/>
    </xf>
    <xf numFmtId="0" fontId="13" fillId="33" borderId="14" xfId="42" applyNumberFormat="1" applyFont="1" applyFill="1" applyBorder="1" applyAlignment="1">
      <alignment vertical="center" wrapText="1"/>
      <protection/>
    </xf>
    <xf numFmtId="0" fontId="13" fillId="33" borderId="29" xfId="42" applyNumberFormat="1" applyFont="1" applyFill="1" applyBorder="1" applyAlignment="1">
      <alignment vertical="center" wrapText="1"/>
      <protection/>
    </xf>
    <xf numFmtId="2" fontId="10" fillId="0" borderId="34" xfId="42" applyNumberFormat="1" applyFont="1" applyBorder="1">
      <alignment/>
      <protection/>
    </xf>
    <xf numFmtId="2" fontId="1" fillId="33" borderId="35" xfId="42" applyNumberFormat="1" applyFont="1" applyFill="1" applyBorder="1">
      <alignment/>
      <protection/>
    </xf>
    <xf numFmtId="3" fontId="10" fillId="0" borderId="26" xfId="42" applyNumberFormat="1" applyFont="1" applyBorder="1">
      <alignment/>
      <protection/>
    </xf>
    <xf numFmtId="4" fontId="10" fillId="0" borderId="36" xfId="42" applyNumberFormat="1" applyFont="1" applyBorder="1">
      <alignment/>
      <protection/>
    </xf>
    <xf numFmtId="3" fontId="10" fillId="0" borderId="15" xfId="42" applyNumberFormat="1" applyFont="1" applyBorder="1">
      <alignment/>
      <protection/>
    </xf>
    <xf numFmtId="1" fontId="10" fillId="0" borderId="36" xfId="42" applyNumberFormat="1" applyFont="1" applyBorder="1">
      <alignment/>
      <protection/>
    </xf>
    <xf numFmtId="3" fontId="10" fillId="0" borderId="36" xfId="42" applyNumberFormat="1" applyFont="1" applyBorder="1">
      <alignment/>
      <protection/>
    </xf>
    <xf numFmtId="0" fontId="10" fillId="0" borderId="37" xfId="0" applyFont="1" applyBorder="1" applyAlignment="1">
      <alignment vertical="center" textRotation="90" wrapText="1"/>
    </xf>
    <xf numFmtId="0" fontId="10" fillId="0" borderId="0" xfId="0" applyFont="1" applyBorder="1" applyAlignment="1">
      <alignment horizontal="left" vertical="center" textRotation="90" wrapText="1"/>
    </xf>
    <xf numFmtId="0" fontId="10" fillId="0" borderId="38" xfId="0" applyFont="1" applyBorder="1" applyAlignment="1">
      <alignment horizontal="left" vertical="center" textRotation="90" wrapText="1"/>
    </xf>
    <xf numFmtId="0" fontId="10" fillId="0" borderId="39" xfId="0" applyFont="1" applyBorder="1" applyAlignment="1">
      <alignment horizontal="left" vertical="center" textRotation="90" wrapText="1"/>
    </xf>
    <xf numFmtId="3" fontId="14" fillId="0" borderId="26" xfId="42" applyNumberFormat="1" applyFont="1" applyBorder="1" applyAlignment="1">
      <alignment horizontal="center" wrapText="1"/>
      <protection/>
    </xf>
    <xf numFmtId="3" fontId="14" fillId="0" borderId="26" xfId="42" applyNumberFormat="1" applyFont="1" applyBorder="1" applyAlignment="1">
      <alignment horizontal="center" vertical="center"/>
      <protection/>
    </xf>
    <xf numFmtId="3" fontId="14" fillId="0" borderId="26" xfId="42" applyNumberFormat="1" applyFont="1" applyBorder="1" applyAlignment="1">
      <alignment horizontal="center" vertical="center" wrapText="1"/>
      <protection/>
    </xf>
    <xf numFmtId="3" fontId="1" fillId="33" borderId="40" xfId="42" applyNumberFormat="1" applyFont="1" applyFill="1" applyBorder="1" applyProtection="1">
      <alignment/>
      <protection locked="0"/>
    </xf>
    <xf numFmtId="0" fontId="0" fillId="33" borderId="18" xfId="42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" fillId="33" borderId="41" xfId="42" applyNumberFormat="1" applyFont="1" applyFill="1" applyBorder="1" applyAlignment="1">
      <alignment vertical="center" wrapText="1"/>
      <protection/>
    </xf>
    <xf numFmtId="4" fontId="10" fillId="0" borderId="15" xfId="42" applyNumberFormat="1" applyFont="1" applyBorder="1">
      <alignment/>
      <protection/>
    </xf>
    <xf numFmtId="0" fontId="0" fillId="0" borderId="22" xfId="0" applyFont="1" applyBorder="1" applyAlignment="1">
      <alignment/>
    </xf>
    <xf numFmtId="0" fontId="17" fillId="33" borderId="22" xfId="42" applyNumberFormat="1" applyFont="1" applyFill="1" applyBorder="1" applyAlignment="1">
      <alignment horizontal="left" vertical="center" textRotation="90" wrapText="1"/>
      <protection/>
    </xf>
    <xf numFmtId="0" fontId="17" fillId="33" borderId="0" xfId="42" applyNumberFormat="1" applyFont="1" applyFill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 horizontal="left" vertical="center" textRotation="90" wrapText="1"/>
    </xf>
    <xf numFmtId="0" fontId="17" fillId="33" borderId="42" xfId="42" applyNumberFormat="1" applyFont="1" applyFill="1" applyBorder="1" applyAlignment="1">
      <alignment horizontal="center" vertical="center" textRotation="90" wrapText="1"/>
      <protection/>
    </xf>
    <xf numFmtId="0" fontId="17" fillId="33" borderId="13" xfId="42" applyNumberFormat="1" applyFont="1" applyFill="1" applyBorder="1" applyAlignment="1">
      <alignment horizontal="center" vertical="center" textRotation="90" wrapText="1"/>
      <protection/>
    </xf>
    <xf numFmtId="0" fontId="17" fillId="33" borderId="39" xfId="42" applyNumberFormat="1" applyFont="1" applyFill="1" applyBorder="1" applyAlignment="1">
      <alignment horizontal="center" vertical="center" textRotation="90" wrapText="1"/>
      <protection/>
    </xf>
    <xf numFmtId="0" fontId="17" fillId="33" borderId="42" xfId="42" applyNumberFormat="1" applyFont="1" applyFill="1" applyBorder="1" applyAlignment="1">
      <alignment horizontal="left" vertical="center" textRotation="90" wrapText="1"/>
      <protection/>
    </xf>
    <xf numFmtId="0" fontId="1" fillId="0" borderId="13" xfId="0" applyFont="1" applyBorder="1" applyAlignment="1">
      <alignment horizontal="left" vertical="center" textRotation="90" wrapText="1"/>
    </xf>
    <xf numFmtId="0" fontId="17" fillId="33" borderId="43" xfId="42" applyNumberFormat="1" applyFont="1" applyFill="1" applyBorder="1" applyAlignment="1">
      <alignment horizontal="center" vertical="center" textRotation="90" wrapText="1"/>
      <protection/>
    </xf>
    <xf numFmtId="0" fontId="17" fillId="33" borderId="44" xfId="42" applyNumberFormat="1" applyFont="1" applyFill="1" applyBorder="1" applyAlignment="1">
      <alignment horizontal="center" vertical="center" textRotation="90" wrapText="1"/>
      <protection/>
    </xf>
    <xf numFmtId="0" fontId="17" fillId="33" borderId="45" xfId="42" applyNumberFormat="1" applyFont="1" applyFill="1" applyBorder="1" applyAlignment="1">
      <alignment horizontal="center" vertical="center" textRotation="90" wrapText="1"/>
      <protection/>
    </xf>
    <xf numFmtId="0" fontId="5" fillId="33" borderId="42" xfId="42" applyNumberFormat="1" applyFont="1" applyFill="1" applyBorder="1" applyAlignment="1">
      <alignment horizontal="center" vertical="top" wrapText="1"/>
      <protection/>
    </xf>
    <xf numFmtId="0" fontId="5" fillId="33" borderId="13" xfId="42" applyNumberFormat="1" applyFont="1" applyFill="1" applyBorder="1" applyAlignment="1">
      <alignment horizontal="center" vertical="top" wrapText="1"/>
      <protection/>
    </xf>
    <xf numFmtId="0" fontId="5" fillId="33" borderId="46" xfId="42" applyNumberFormat="1" applyFont="1" applyFill="1" applyBorder="1" applyAlignment="1">
      <alignment horizontal="center" vertical="center"/>
      <protection/>
    </xf>
    <xf numFmtId="0" fontId="5" fillId="33" borderId="47" xfId="42" applyNumberFormat="1" applyFont="1" applyFill="1" applyBorder="1" applyAlignment="1">
      <alignment horizontal="center" vertical="center"/>
      <protection/>
    </xf>
    <xf numFmtId="0" fontId="5" fillId="33" borderId="24" xfId="42" applyNumberFormat="1" applyFont="1" applyFill="1" applyBorder="1" applyAlignment="1">
      <alignment horizontal="center" vertical="center"/>
      <protection/>
    </xf>
    <xf numFmtId="0" fontId="5" fillId="33" borderId="48" xfId="42" applyNumberFormat="1" applyFont="1" applyFill="1" applyBorder="1" applyAlignment="1">
      <alignment horizontal="center" vertical="center"/>
      <protection/>
    </xf>
    <xf numFmtId="0" fontId="17" fillId="33" borderId="49" xfId="42" applyNumberFormat="1" applyFont="1" applyFill="1" applyBorder="1" applyAlignment="1">
      <alignment horizontal="left" vertical="center" textRotation="90" wrapText="1"/>
      <protection/>
    </xf>
    <xf numFmtId="0" fontId="0" fillId="0" borderId="49" xfId="0" applyFont="1" applyBorder="1" applyAlignment="1">
      <alignment horizontal="left" vertical="center" textRotation="90" wrapText="1"/>
    </xf>
    <xf numFmtId="0" fontId="7" fillId="0" borderId="0" xfId="42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42" applyNumberFormat="1" applyFont="1" applyAlignment="1">
      <alignment horizontal="center"/>
      <protection/>
    </xf>
    <xf numFmtId="0" fontId="17" fillId="33" borderId="38" xfId="42" applyNumberFormat="1" applyFont="1" applyFill="1" applyBorder="1" applyAlignment="1">
      <alignment horizontal="left" vertical="center" textRotation="90" wrapText="1"/>
      <protection/>
    </xf>
    <xf numFmtId="3" fontId="10" fillId="0" borderId="25" xfId="42" applyNumberFormat="1" applyFont="1" applyBorder="1" applyAlignment="1">
      <alignment horizontal="center"/>
      <protection/>
    </xf>
    <xf numFmtId="3" fontId="10" fillId="0" borderId="50" xfId="42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CC"/>
      <rgbColor rgb="00000090"/>
      <rgbColor rgb="00000000"/>
      <rgbColor rgb="00FF0000"/>
      <rgbColor rgb="00FFFFFF"/>
      <rgbColor rgb="000000FF"/>
      <rgbColor rgb="0000FFFF"/>
      <rgbColor rgb="00FF00FF"/>
      <rgbColor rgb="00FFFF00"/>
      <rgbColor rgb="00800080"/>
      <rgbColor rgb="00008000"/>
      <rgbColor rgb="00CCCCFF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00CCFF"/>
      <rgbColor rgb="00CCFFCC"/>
      <rgbColor rgb="00FFFF99"/>
      <rgbColor rgb="0099CCFF"/>
      <rgbColor rgb="00FF99CC"/>
      <rgbColor rgb="00CC99FF"/>
      <rgbColor rgb="00FFCC99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4.57421875" style="2" customWidth="1"/>
    <col min="2" max="2" width="7.57421875" style="2" customWidth="1"/>
    <col min="3" max="3" width="44.7109375" style="14" customWidth="1"/>
    <col min="4" max="4" width="20.28125" style="21" customWidth="1"/>
    <col min="5" max="5" width="9.7109375" style="18" customWidth="1"/>
    <col min="6" max="6" width="12.8515625" style="21" customWidth="1"/>
    <col min="7" max="7" width="10.28125" style="21" customWidth="1"/>
    <col min="8" max="16384" width="9.00390625" style="1" customWidth="1"/>
  </cols>
  <sheetData>
    <row r="1" spans="1:7" ht="24.75" customHeight="1">
      <c r="A1" s="86" t="s">
        <v>65</v>
      </c>
      <c r="B1" s="87"/>
      <c r="C1" s="87"/>
      <c r="D1" s="87"/>
      <c r="E1" s="87"/>
      <c r="F1" s="87"/>
      <c r="G1" s="87"/>
    </row>
    <row r="2" ht="15">
      <c r="A2" s="33"/>
    </row>
    <row r="3" spans="1:7" ht="21" thickBot="1">
      <c r="A3" s="88" t="s">
        <v>109</v>
      </c>
      <c r="B3" s="88"/>
      <c r="C3" s="88"/>
      <c r="D3" s="88"/>
      <c r="E3" s="88"/>
      <c r="F3" s="88"/>
      <c r="G3" s="88"/>
    </row>
    <row r="4" spans="1:7" ht="15" customHeight="1">
      <c r="A4" s="78" t="s">
        <v>12</v>
      </c>
      <c r="B4" s="80" t="s">
        <v>2</v>
      </c>
      <c r="C4" s="81"/>
      <c r="D4" s="90" t="s">
        <v>21</v>
      </c>
      <c r="E4" s="91"/>
      <c r="F4" s="90" t="s">
        <v>23</v>
      </c>
      <c r="G4" s="91"/>
    </row>
    <row r="5" spans="1:7" ht="65.25" customHeight="1" thickBot="1">
      <c r="A5" s="79"/>
      <c r="B5" s="82"/>
      <c r="C5" s="83"/>
      <c r="D5" s="56" t="s">
        <v>106</v>
      </c>
      <c r="E5" s="57" t="s">
        <v>22</v>
      </c>
      <c r="F5" s="58" t="s">
        <v>113</v>
      </c>
      <c r="G5" s="57" t="s">
        <v>22</v>
      </c>
    </row>
    <row r="6" spans="1:7" s="61" customFormat="1" ht="66" customHeight="1" thickBot="1">
      <c r="A6" s="4">
        <v>1</v>
      </c>
      <c r="B6" s="84" t="s">
        <v>7</v>
      </c>
      <c r="C6" s="15" t="s">
        <v>68</v>
      </c>
      <c r="D6" s="59"/>
      <c r="E6" s="46">
        <f>IF(D6=1,1,0)</f>
        <v>0</v>
      </c>
      <c r="F6" s="59"/>
      <c r="G6" s="66">
        <f>IF(4&lt;=F6,IF(F6&gt;=12,4+8*1.5,IF(F6&lt;5,4,(4+(F6-4)*1.5))),0)</f>
        <v>0</v>
      </c>
    </row>
    <row r="7" spans="1:7" s="61" customFormat="1" ht="14.25" customHeight="1" thickBot="1">
      <c r="A7" s="4">
        <v>2</v>
      </c>
      <c r="B7" s="84"/>
      <c r="C7" s="15" t="s">
        <v>26</v>
      </c>
      <c r="D7" s="59"/>
      <c r="E7" s="46">
        <f aca="true" t="shared" si="0" ref="E7:E15">IF(D7=1,1,0)</f>
        <v>0</v>
      </c>
      <c r="F7" s="59"/>
      <c r="G7" s="66">
        <f aca="true" t="shared" si="1" ref="G7:G46">IF(4&lt;=F7,IF(F7&gt;=12,4+8*1.5,IF(F7&lt;5,4,(4+(F7-4)*1.5))),0)</f>
        <v>0</v>
      </c>
    </row>
    <row r="8" spans="1:7" s="61" customFormat="1" ht="13.5" thickBot="1">
      <c r="A8" s="4">
        <v>3</v>
      </c>
      <c r="B8" s="85"/>
      <c r="C8" s="15" t="s">
        <v>66</v>
      </c>
      <c r="D8" s="59"/>
      <c r="E8" s="46">
        <f t="shared" si="0"/>
        <v>0</v>
      </c>
      <c r="F8" s="59"/>
      <c r="G8" s="66">
        <f t="shared" si="1"/>
        <v>0</v>
      </c>
    </row>
    <row r="9" spans="1:7" s="61" customFormat="1" ht="16.5" customHeight="1" thickBot="1">
      <c r="A9" s="4">
        <v>4</v>
      </c>
      <c r="B9" s="85"/>
      <c r="C9" s="16" t="s">
        <v>71</v>
      </c>
      <c r="D9" s="59"/>
      <c r="E9" s="46">
        <f t="shared" si="0"/>
        <v>0</v>
      </c>
      <c r="F9" s="59"/>
      <c r="G9" s="66">
        <f t="shared" si="1"/>
        <v>0</v>
      </c>
    </row>
    <row r="10" spans="1:7" s="61" customFormat="1" ht="13.5" thickBot="1">
      <c r="A10" s="4">
        <v>5</v>
      </c>
      <c r="B10" s="85"/>
      <c r="C10" s="16" t="s">
        <v>70</v>
      </c>
      <c r="D10" s="59"/>
      <c r="E10" s="46">
        <f t="shared" si="0"/>
        <v>0</v>
      </c>
      <c r="F10" s="59"/>
      <c r="G10" s="66">
        <f t="shared" si="1"/>
        <v>0</v>
      </c>
    </row>
    <row r="11" spans="1:7" s="61" customFormat="1" ht="13.5" thickBot="1">
      <c r="A11" s="4">
        <v>6</v>
      </c>
      <c r="B11" s="85"/>
      <c r="C11" s="16" t="s">
        <v>69</v>
      </c>
      <c r="D11" s="59"/>
      <c r="E11" s="46">
        <f t="shared" si="0"/>
        <v>0</v>
      </c>
      <c r="F11" s="59"/>
      <c r="G11" s="66">
        <f t="shared" si="1"/>
        <v>0</v>
      </c>
    </row>
    <row r="12" spans="1:7" s="62" customFormat="1" ht="24" customHeight="1" thickBot="1">
      <c r="A12" s="4">
        <v>7</v>
      </c>
      <c r="B12" s="85"/>
      <c r="C12" s="16" t="s">
        <v>67</v>
      </c>
      <c r="D12" s="59"/>
      <c r="E12" s="46">
        <f t="shared" si="0"/>
        <v>0</v>
      </c>
      <c r="F12" s="59"/>
      <c r="G12" s="66">
        <f t="shared" si="1"/>
        <v>0</v>
      </c>
    </row>
    <row r="13" spans="1:7" s="61" customFormat="1" ht="25.5" customHeight="1" thickBot="1">
      <c r="A13" s="4">
        <v>8</v>
      </c>
      <c r="B13" s="85"/>
      <c r="C13" s="16" t="s">
        <v>72</v>
      </c>
      <c r="D13" s="59"/>
      <c r="E13" s="46">
        <f t="shared" si="0"/>
        <v>0</v>
      </c>
      <c r="F13" s="59"/>
      <c r="G13" s="66">
        <f t="shared" si="1"/>
        <v>0</v>
      </c>
    </row>
    <row r="14" spans="1:7" s="61" customFormat="1" ht="16.5" customHeight="1" thickBot="1">
      <c r="A14" s="4">
        <v>9</v>
      </c>
      <c r="B14" s="85"/>
      <c r="C14" s="16" t="s">
        <v>0</v>
      </c>
      <c r="D14" s="59"/>
      <c r="E14" s="46">
        <f t="shared" si="0"/>
        <v>0</v>
      </c>
      <c r="F14" s="59"/>
      <c r="G14" s="66">
        <f t="shared" si="1"/>
        <v>0</v>
      </c>
    </row>
    <row r="15" spans="1:7" s="62" customFormat="1" ht="12.75">
      <c r="A15" s="4">
        <v>10</v>
      </c>
      <c r="B15" s="85"/>
      <c r="C15" s="16" t="s">
        <v>73</v>
      </c>
      <c r="D15" s="59"/>
      <c r="E15" s="46">
        <f t="shared" si="0"/>
        <v>0</v>
      </c>
      <c r="F15" s="59"/>
      <c r="G15" s="66">
        <f t="shared" si="1"/>
        <v>0</v>
      </c>
    </row>
    <row r="16" spans="1:7" s="8" customFormat="1" ht="18.75" thickBot="1">
      <c r="A16" s="6"/>
      <c r="B16" s="85"/>
      <c r="C16" s="17"/>
      <c r="D16" s="47">
        <f>SUM(D6:D15)</f>
        <v>0</v>
      </c>
      <c r="E16" s="48">
        <f>SUM(E6:E15)</f>
        <v>0</v>
      </c>
      <c r="F16" s="47">
        <f>SUM(F6:F15)</f>
        <v>0</v>
      </c>
      <c r="G16" s="50">
        <f>SUM(G6:G15)</f>
        <v>0</v>
      </c>
    </row>
    <row r="17" spans="1:7" s="61" customFormat="1" ht="42" customHeight="1">
      <c r="A17" s="30">
        <v>11</v>
      </c>
      <c r="B17" s="75" t="s">
        <v>25</v>
      </c>
      <c r="C17" s="34" t="s">
        <v>74</v>
      </c>
      <c r="D17" s="59"/>
      <c r="E17" s="46">
        <f>IF(D17=1,1,0)</f>
        <v>0</v>
      </c>
      <c r="F17" s="59"/>
      <c r="G17" s="66">
        <f t="shared" si="1"/>
        <v>0</v>
      </c>
    </row>
    <row r="18" spans="1:7" s="62" customFormat="1" ht="13.5" thickBot="1">
      <c r="A18" s="31">
        <v>12</v>
      </c>
      <c r="B18" s="76"/>
      <c r="C18" s="15" t="s">
        <v>75</v>
      </c>
      <c r="D18" s="59"/>
      <c r="E18" s="46">
        <f aca="true" t="shared" si="2" ref="E18:E46">IF(D18=1,1,0)</f>
        <v>0</v>
      </c>
      <c r="F18" s="59"/>
      <c r="G18" s="66">
        <f t="shared" si="1"/>
        <v>0</v>
      </c>
    </row>
    <row r="19" spans="1:7" s="8" customFormat="1" ht="18">
      <c r="A19" s="30">
        <v>13</v>
      </c>
      <c r="B19" s="76"/>
      <c r="C19" s="35" t="s">
        <v>27</v>
      </c>
      <c r="D19" s="59"/>
      <c r="E19" s="46">
        <f t="shared" si="2"/>
        <v>0</v>
      </c>
      <c r="F19" s="59"/>
      <c r="G19" s="66">
        <f t="shared" si="1"/>
        <v>0</v>
      </c>
    </row>
    <row r="20" spans="1:7" s="61" customFormat="1" ht="16.5" customHeight="1" thickBot="1">
      <c r="A20" s="31">
        <v>14</v>
      </c>
      <c r="B20" s="76"/>
      <c r="C20" s="35" t="s">
        <v>76</v>
      </c>
      <c r="D20" s="59"/>
      <c r="E20" s="46">
        <f t="shared" si="2"/>
        <v>0</v>
      </c>
      <c r="F20" s="59"/>
      <c r="G20" s="66">
        <f t="shared" si="1"/>
        <v>0</v>
      </c>
    </row>
    <row r="21" spans="1:7" s="61" customFormat="1" ht="16.5" customHeight="1">
      <c r="A21" s="30">
        <v>15</v>
      </c>
      <c r="B21" s="76"/>
      <c r="C21" s="35" t="s">
        <v>77</v>
      </c>
      <c r="D21" s="59"/>
      <c r="E21" s="46">
        <f t="shared" si="2"/>
        <v>0</v>
      </c>
      <c r="F21" s="59"/>
      <c r="G21" s="66">
        <f t="shared" si="1"/>
        <v>0</v>
      </c>
    </row>
    <row r="22" spans="1:7" s="61" customFormat="1" ht="16.5" customHeight="1" thickBot="1">
      <c r="A22" s="31">
        <v>16</v>
      </c>
      <c r="B22" s="76"/>
      <c r="C22" s="35" t="s">
        <v>78</v>
      </c>
      <c r="D22" s="59"/>
      <c r="E22" s="46">
        <f t="shared" si="2"/>
        <v>0</v>
      </c>
      <c r="F22" s="59"/>
      <c r="G22" s="66">
        <f t="shared" si="1"/>
        <v>0</v>
      </c>
    </row>
    <row r="23" spans="1:7" s="61" customFormat="1" ht="12.75">
      <c r="A23" s="30">
        <v>17</v>
      </c>
      <c r="B23" s="76"/>
      <c r="C23" s="36" t="s">
        <v>79</v>
      </c>
      <c r="D23" s="59"/>
      <c r="E23" s="46">
        <f t="shared" si="2"/>
        <v>0</v>
      </c>
      <c r="F23" s="59"/>
      <c r="G23" s="66">
        <f t="shared" si="1"/>
        <v>0</v>
      </c>
    </row>
    <row r="24" spans="1:7" s="61" customFormat="1" ht="13.5" thickBot="1">
      <c r="A24" s="31">
        <v>18</v>
      </c>
      <c r="B24" s="76"/>
      <c r="C24" s="36" t="s">
        <v>80</v>
      </c>
      <c r="D24" s="59"/>
      <c r="E24" s="46">
        <f t="shared" si="2"/>
        <v>0</v>
      </c>
      <c r="F24" s="59"/>
      <c r="G24" s="66">
        <f t="shared" si="1"/>
        <v>0</v>
      </c>
    </row>
    <row r="25" spans="1:7" s="61" customFormat="1" ht="16.5" customHeight="1">
      <c r="A25" s="30">
        <v>19</v>
      </c>
      <c r="B25" s="76"/>
      <c r="C25" s="35" t="s">
        <v>81</v>
      </c>
      <c r="D25" s="59"/>
      <c r="E25" s="46">
        <f t="shared" si="2"/>
        <v>0</v>
      </c>
      <c r="F25" s="59"/>
      <c r="G25" s="66">
        <f t="shared" si="1"/>
        <v>0</v>
      </c>
    </row>
    <row r="26" spans="1:7" s="61" customFormat="1" ht="13.5" thickBot="1">
      <c r="A26" s="31">
        <v>20</v>
      </c>
      <c r="B26" s="76"/>
      <c r="C26" s="35" t="s">
        <v>82</v>
      </c>
      <c r="D26" s="59"/>
      <c r="E26" s="46">
        <f t="shared" si="2"/>
        <v>0</v>
      </c>
      <c r="F26" s="59"/>
      <c r="G26" s="66">
        <f t="shared" si="1"/>
        <v>0</v>
      </c>
    </row>
    <row r="27" spans="1:7" s="62" customFormat="1" ht="12.75">
      <c r="A27" s="30">
        <v>21</v>
      </c>
      <c r="B27" s="76"/>
      <c r="C27" s="15" t="s">
        <v>83</v>
      </c>
      <c r="D27" s="59"/>
      <c r="E27" s="46">
        <f t="shared" si="2"/>
        <v>0</v>
      </c>
      <c r="F27" s="59"/>
      <c r="G27" s="66">
        <f t="shared" si="1"/>
        <v>0</v>
      </c>
    </row>
    <row r="28" spans="1:7" s="62" customFormat="1" ht="13.5" thickBot="1">
      <c r="A28" s="31">
        <v>22</v>
      </c>
      <c r="B28" s="76"/>
      <c r="C28" s="15" t="s">
        <v>84</v>
      </c>
      <c r="D28" s="59"/>
      <c r="E28" s="46">
        <f t="shared" si="2"/>
        <v>0</v>
      </c>
      <c r="F28" s="59"/>
      <c r="G28" s="66">
        <f t="shared" si="1"/>
        <v>0</v>
      </c>
    </row>
    <row r="29" spans="1:7" s="61" customFormat="1" ht="16.5" customHeight="1">
      <c r="A29" s="30">
        <v>23</v>
      </c>
      <c r="B29" s="76"/>
      <c r="C29" s="15" t="s">
        <v>85</v>
      </c>
      <c r="D29" s="59"/>
      <c r="E29" s="46">
        <f t="shared" si="2"/>
        <v>0</v>
      </c>
      <c r="F29" s="59"/>
      <c r="G29" s="66">
        <f t="shared" si="1"/>
        <v>0</v>
      </c>
    </row>
    <row r="30" spans="1:7" s="61" customFormat="1" ht="16.5" customHeight="1" thickBot="1">
      <c r="A30" s="31">
        <v>24</v>
      </c>
      <c r="B30" s="76"/>
      <c r="C30" s="15" t="s">
        <v>86</v>
      </c>
      <c r="D30" s="59"/>
      <c r="E30" s="46">
        <f t="shared" si="2"/>
        <v>0</v>
      </c>
      <c r="F30" s="59"/>
      <c r="G30" s="66">
        <f t="shared" si="1"/>
        <v>0</v>
      </c>
    </row>
    <row r="31" spans="1:7" s="61" customFormat="1" ht="16.5" customHeight="1">
      <c r="A31" s="30">
        <v>25</v>
      </c>
      <c r="B31" s="76"/>
      <c r="C31" s="15" t="s">
        <v>87</v>
      </c>
      <c r="D31" s="59"/>
      <c r="E31" s="46">
        <f t="shared" si="2"/>
        <v>0</v>
      </c>
      <c r="F31" s="59"/>
      <c r="G31" s="66">
        <f t="shared" si="1"/>
        <v>0</v>
      </c>
    </row>
    <row r="32" spans="1:7" s="61" customFormat="1" ht="16.5" customHeight="1" thickBot="1">
      <c r="A32" s="31">
        <v>26</v>
      </c>
      <c r="B32" s="76"/>
      <c r="C32" s="15" t="s">
        <v>28</v>
      </c>
      <c r="D32" s="59"/>
      <c r="E32" s="46">
        <f t="shared" si="2"/>
        <v>0</v>
      </c>
      <c r="F32" s="59"/>
      <c r="G32" s="66">
        <f t="shared" si="1"/>
        <v>0</v>
      </c>
    </row>
    <row r="33" spans="1:7" s="62" customFormat="1" ht="12.75">
      <c r="A33" s="30">
        <v>27</v>
      </c>
      <c r="B33" s="76"/>
      <c r="C33" s="60" t="s">
        <v>6</v>
      </c>
      <c r="D33" s="59"/>
      <c r="E33" s="46">
        <f t="shared" si="2"/>
        <v>0</v>
      </c>
      <c r="F33" s="59"/>
      <c r="G33" s="66">
        <f t="shared" si="1"/>
        <v>0</v>
      </c>
    </row>
    <row r="34" spans="1:7" s="62" customFormat="1" ht="13.5" thickBot="1">
      <c r="A34" s="31">
        <v>28</v>
      </c>
      <c r="B34" s="76"/>
      <c r="C34" s="15" t="s">
        <v>88</v>
      </c>
      <c r="D34" s="59"/>
      <c r="E34" s="46">
        <f t="shared" si="2"/>
        <v>0</v>
      </c>
      <c r="F34" s="59"/>
      <c r="G34" s="66">
        <f t="shared" si="1"/>
        <v>0</v>
      </c>
    </row>
    <row r="35" spans="1:7" s="62" customFormat="1" ht="12.75">
      <c r="A35" s="30">
        <v>29</v>
      </c>
      <c r="B35" s="76"/>
      <c r="C35" s="35" t="s">
        <v>29</v>
      </c>
      <c r="D35" s="59"/>
      <c r="E35" s="46">
        <f t="shared" si="2"/>
        <v>0</v>
      </c>
      <c r="F35" s="59"/>
      <c r="G35" s="66">
        <f t="shared" si="1"/>
        <v>0</v>
      </c>
    </row>
    <row r="36" spans="1:7" s="62" customFormat="1" ht="13.5" thickBot="1">
      <c r="A36" s="31">
        <v>30</v>
      </c>
      <c r="B36" s="76"/>
      <c r="C36" s="35" t="s">
        <v>30</v>
      </c>
      <c r="D36" s="59"/>
      <c r="E36" s="46">
        <f t="shared" si="2"/>
        <v>0</v>
      </c>
      <c r="F36" s="59"/>
      <c r="G36" s="66">
        <f t="shared" si="1"/>
        <v>0</v>
      </c>
    </row>
    <row r="37" spans="1:7" s="61" customFormat="1" ht="16.5" customHeight="1">
      <c r="A37" s="30">
        <v>31</v>
      </c>
      <c r="B37" s="76"/>
      <c r="C37" s="35" t="s">
        <v>89</v>
      </c>
      <c r="D37" s="59"/>
      <c r="E37" s="46">
        <f t="shared" si="2"/>
        <v>0</v>
      </c>
      <c r="F37" s="59"/>
      <c r="G37" s="66">
        <f t="shared" si="1"/>
        <v>0</v>
      </c>
    </row>
    <row r="38" spans="1:7" s="61" customFormat="1" ht="16.5" customHeight="1" thickBot="1">
      <c r="A38" s="31">
        <v>32</v>
      </c>
      <c r="B38" s="76"/>
      <c r="C38" s="35" t="s">
        <v>90</v>
      </c>
      <c r="D38" s="59"/>
      <c r="E38" s="46">
        <f t="shared" si="2"/>
        <v>0</v>
      </c>
      <c r="F38" s="59"/>
      <c r="G38" s="66">
        <f t="shared" si="1"/>
        <v>0</v>
      </c>
    </row>
    <row r="39" spans="1:7" s="61" customFormat="1" ht="16.5" customHeight="1">
      <c r="A39" s="30">
        <v>33</v>
      </c>
      <c r="B39" s="76"/>
      <c r="C39" s="35" t="s">
        <v>91</v>
      </c>
      <c r="D39" s="59"/>
      <c r="E39" s="46">
        <f t="shared" si="2"/>
        <v>0</v>
      </c>
      <c r="F39" s="59"/>
      <c r="G39" s="66">
        <f t="shared" si="1"/>
        <v>0</v>
      </c>
    </row>
    <row r="40" spans="1:7" s="61" customFormat="1" ht="16.5" customHeight="1" thickBot="1">
      <c r="A40" s="31">
        <v>34</v>
      </c>
      <c r="B40" s="76"/>
      <c r="C40" s="35" t="s">
        <v>92</v>
      </c>
      <c r="D40" s="59"/>
      <c r="E40" s="46">
        <f t="shared" si="2"/>
        <v>0</v>
      </c>
      <c r="F40" s="59"/>
      <c r="G40" s="66">
        <f t="shared" si="1"/>
        <v>0</v>
      </c>
    </row>
    <row r="41" spans="1:7" s="61" customFormat="1" ht="16.5" customHeight="1">
      <c r="A41" s="30">
        <v>35</v>
      </c>
      <c r="B41" s="76"/>
      <c r="C41" s="35" t="s">
        <v>31</v>
      </c>
      <c r="D41" s="59"/>
      <c r="E41" s="46">
        <f t="shared" si="2"/>
        <v>0</v>
      </c>
      <c r="F41" s="59"/>
      <c r="G41" s="66">
        <f t="shared" si="1"/>
        <v>0</v>
      </c>
    </row>
    <row r="42" spans="1:7" s="62" customFormat="1" ht="13.5" thickBot="1">
      <c r="A42" s="31">
        <v>36</v>
      </c>
      <c r="B42" s="76"/>
      <c r="C42" s="36" t="s">
        <v>93</v>
      </c>
      <c r="D42" s="59"/>
      <c r="E42" s="46">
        <f t="shared" si="2"/>
        <v>0</v>
      </c>
      <c r="F42" s="59"/>
      <c r="G42" s="66">
        <f t="shared" si="1"/>
        <v>0</v>
      </c>
    </row>
    <row r="43" spans="1:7" s="62" customFormat="1" ht="12.75">
      <c r="A43" s="30">
        <v>37</v>
      </c>
      <c r="B43" s="76"/>
      <c r="C43" s="36" t="s">
        <v>94</v>
      </c>
      <c r="D43" s="59"/>
      <c r="E43" s="46">
        <f t="shared" si="2"/>
        <v>0</v>
      </c>
      <c r="F43" s="59"/>
      <c r="G43" s="66">
        <f t="shared" si="1"/>
        <v>0</v>
      </c>
    </row>
    <row r="44" spans="1:7" s="62" customFormat="1" ht="19.5" customHeight="1" thickBot="1">
      <c r="A44" s="31">
        <v>38</v>
      </c>
      <c r="B44" s="76"/>
      <c r="C44" s="35" t="s">
        <v>32</v>
      </c>
      <c r="D44" s="59"/>
      <c r="E44" s="46">
        <f t="shared" si="2"/>
        <v>0</v>
      </c>
      <c r="F44" s="59"/>
      <c r="G44" s="66">
        <f t="shared" si="1"/>
        <v>0</v>
      </c>
    </row>
    <row r="45" spans="1:7" s="62" customFormat="1" ht="12.75">
      <c r="A45" s="30">
        <v>39</v>
      </c>
      <c r="B45" s="76"/>
      <c r="C45" s="15" t="s">
        <v>95</v>
      </c>
      <c r="D45" s="59"/>
      <c r="E45" s="46">
        <f t="shared" si="2"/>
        <v>0</v>
      </c>
      <c r="F45" s="59"/>
      <c r="G45" s="66">
        <f t="shared" si="1"/>
        <v>0</v>
      </c>
    </row>
    <row r="46" spans="1:7" s="62" customFormat="1" ht="12.75">
      <c r="A46" s="31">
        <v>40</v>
      </c>
      <c r="B46" s="76"/>
      <c r="C46" s="35" t="s">
        <v>33</v>
      </c>
      <c r="D46" s="59"/>
      <c r="E46" s="46">
        <f t="shared" si="2"/>
        <v>0</v>
      </c>
      <c r="F46" s="59"/>
      <c r="G46" s="66">
        <f t="shared" si="1"/>
        <v>0</v>
      </c>
    </row>
    <row r="47" spans="1:7" s="8" customFormat="1" ht="18.75" thickBot="1">
      <c r="A47" s="32"/>
      <c r="B47" s="77"/>
      <c r="C47" s="37"/>
      <c r="D47" s="47">
        <f>SUM(D17:D46)</f>
        <v>0</v>
      </c>
      <c r="E47" s="48">
        <f>SUM(E17:E46)</f>
        <v>0</v>
      </c>
      <c r="F47" s="47">
        <f>SUM(F17:F46)</f>
        <v>0</v>
      </c>
      <c r="G47" s="50">
        <f>SUM(G17:G46)</f>
        <v>0</v>
      </c>
    </row>
    <row r="48" spans="1:7" s="61" customFormat="1" ht="16.5" customHeight="1" thickBot="1">
      <c r="A48" s="23">
        <v>41</v>
      </c>
      <c r="B48" s="68" t="s">
        <v>11</v>
      </c>
      <c r="C48" s="38" t="s">
        <v>96</v>
      </c>
      <c r="D48" s="59"/>
      <c r="E48" s="46">
        <f>IF(D48=1,2,0)</f>
        <v>0</v>
      </c>
      <c r="F48" s="59"/>
      <c r="G48" s="66">
        <f>IF(4&lt;=F48,IF(F48&gt;=12,2*4+8*3,IF(F48&lt;5,2*4,(2*4+(F48-4)*3))),0)</f>
        <v>0</v>
      </c>
    </row>
    <row r="49" spans="1:7" s="61" customFormat="1" ht="16.5" customHeight="1">
      <c r="A49" s="4">
        <v>42</v>
      </c>
      <c r="B49" s="68"/>
      <c r="C49" s="16" t="s">
        <v>97</v>
      </c>
      <c r="D49" s="59"/>
      <c r="E49" s="46">
        <f aca="true" t="shared" si="3" ref="E49:E76">IF(D49=1,2,0)</f>
        <v>0</v>
      </c>
      <c r="F49" s="59"/>
      <c r="G49" s="66">
        <f aca="true" t="shared" si="4" ref="G49:G76">IF(4&lt;=F49,IF(F49&gt;=12,2*4+8*3,IF(F49&lt;5,2*4,(2*4+(F49-4)*3))),0)</f>
        <v>0</v>
      </c>
    </row>
    <row r="50" spans="1:7" s="61" customFormat="1" ht="16.5" customHeight="1" thickBot="1">
      <c r="A50" s="23">
        <v>43</v>
      </c>
      <c r="B50" s="68"/>
      <c r="C50" s="35" t="s">
        <v>34</v>
      </c>
      <c r="D50" s="59"/>
      <c r="E50" s="46">
        <f t="shared" si="3"/>
        <v>0</v>
      </c>
      <c r="F50" s="59"/>
      <c r="G50" s="66">
        <f t="shared" si="4"/>
        <v>0</v>
      </c>
    </row>
    <row r="51" spans="1:7" s="61" customFormat="1" ht="16.5" customHeight="1">
      <c r="A51" s="4">
        <v>44</v>
      </c>
      <c r="B51" s="68"/>
      <c r="C51" s="39" t="s">
        <v>35</v>
      </c>
      <c r="D51" s="59"/>
      <c r="E51" s="46">
        <f t="shared" si="3"/>
        <v>0</v>
      </c>
      <c r="F51" s="59"/>
      <c r="G51" s="66">
        <f t="shared" si="4"/>
        <v>0</v>
      </c>
    </row>
    <row r="52" spans="1:7" s="61" customFormat="1" ht="16.5" customHeight="1" thickBot="1">
      <c r="A52" s="23">
        <v>45</v>
      </c>
      <c r="B52" s="68"/>
      <c r="C52" s="39" t="s">
        <v>36</v>
      </c>
      <c r="D52" s="59"/>
      <c r="E52" s="46">
        <f t="shared" si="3"/>
        <v>0</v>
      </c>
      <c r="F52" s="59"/>
      <c r="G52" s="66">
        <f t="shared" si="4"/>
        <v>0</v>
      </c>
    </row>
    <row r="53" spans="1:7" s="61" customFormat="1" ht="16.5" customHeight="1">
      <c r="A53" s="4">
        <v>46</v>
      </c>
      <c r="B53" s="68"/>
      <c r="C53" s="39" t="s">
        <v>1</v>
      </c>
      <c r="D53" s="59"/>
      <c r="E53" s="46">
        <f t="shared" si="3"/>
        <v>0</v>
      </c>
      <c r="F53" s="59"/>
      <c r="G53" s="66">
        <f t="shared" si="4"/>
        <v>0</v>
      </c>
    </row>
    <row r="54" spans="1:7" s="62" customFormat="1" ht="13.5" thickBot="1">
      <c r="A54" s="23">
        <v>47</v>
      </c>
      <c r="B54" s="68"/>
      <c r="C54" s="35" t="s">
        <v>37</v>
      </c>
      <c r="D54" s="59"/>
      <c r="E54" s="46">
        <f t="shared" si="3"/>
        <v>0</v>
      </c>
      <c r="F54" s="59"/>
      <c r="G54" s="66">
        <f t="shared" si="4"/>
        <v>0</v>
      </c>
    </row>
    <row r="55" spans="1:7" s="61" customFormat="1" ht="12.75">
      <c r="A55" s="4">
        <v>48</v>
      </c>
      <c r="B55" s="69"/>
      <c r="C55" s="15" t="s">
        <v>38</v>
      </c>
      <c r="D55" s="59"/>
      <c r="E55" s="46">
        <f t="shared" si="3"/>
        <v>0</v>
      </c>
      <c r="F55" s="59"/>
      <c r="G55" s="66">
        <f t="shared" si="4"/>
        <v>0</v>
      </c>
    </row>
    <row r="56" spans="1:7" s="61" customFormat="1" ht="13.5" thickBot="1">
      <c r="A56" s="23">
        <v>49</v>
      </c>
      <c r="B56" s="69"/>
      <c r="C56" s="15" t="s">
        <v>17</v>
      </c>
      <c r="D56" s="59"/>
      <c r="E56" s="46">
        <f t="shared" si="3"/>
        <v>0</v>
      </c>
      <c r="F56" s="59"/>
      <c r="G56" s="66">
        <f t="shared" si="4"/>
        <v>0</v>
      </c>
    </row>
    <row r="57" spans="1:7" s="62" customFormat="1" ht="12.75">
      <c r="A57" s="4">
        <v>50</v>
      </c>
      <c r="B57" s="69"/>
      <c r="C57" s="15" t="s">
        <v>13</v>
      </c>
      <c r="D57" s="59"/>
      <c r="E57" s="46">
        <f t="shared" si="3"/>
        <v>0</v>
      </c>
      <c r="F57" s="59"/>
      <c r="G57" s="66">
        <f t="shared" si="4"/>
        <v>0</v>
      </c>
    </row>
    <row r="58" spans="1:7" s="62" customFormat="1" ht="13.5" thickBot="1">
      <c r="A58" s="23">
        <v>51</v>
      </c>
      <c r="B58" s="69"/>
      <c r="C58" s="15" t="s">
        <v>98</v>
      </c>
      <c r="D58" s="59"/>
      <c r="E58" s="46">
        <f t="shared" si="3"/>
        <v>0</v>
      </c>
      <c r="F58" s="59"/>
      <c r="G58" s="66">
        <f t="shared" si="4"/>
        <v>0</v>
      </c>
    </row>
    <row r="59" spans="1:7" s="62" customFormat="1" ht="12.75">
      <c r="A59" s="4">
        <v>52</v>
      </c>
      <c r="B59" s="69"/>
      <c r="C59" s="15" t="s">
        <v>99</v>
      </c>
      <c r="D59" s="59"/>
      <c r="E59" s="46">
        <f t="shared" si="3"/>
        <v>0</v>
      </c>
      <c r="F59" s="59"/>
      <c r="G59" s="66">
        <f t="shared" si="4"/>
        <v>0</v>
      </c>
    </row>
    <row r="60" spans="1:7" s="62" customFormat="1" ht="13.5" thickBot="1">
      <c r="A60" s="23">
        <v>53</v>
      </c>
      <c r="B60" s="69"/>
      <c r="C60" s="15" t="s">
        <v>100</v>
      </c>
      <c r="D60" s="59"/>
      <c r="E60" s="46">
        <f t="shared" si="3"/>
        <v>0</v>
      </c>
      <c r="F60" s="59"/>
      <c r="G60" s="66">
        <f t="shared" si="4"/>
        <v>0</v>
      </c>
    </row>
    <row r="61" spans="1:7" s="61" customFormat="1" ht="12.75">
      <c r="A61" s="4">
        <v>54</v>
      </c>
      <c r="B61" s="69"/>
      <c r="C61" s="15" t="s">
        <v>101</v>
      </c>
      <c r="D61" s="59"/>
      <c r="E61" s="46">
        <f t="shared" si="3"/>
        <v>0</v>
      </c>
      <c r="F61" s="59"/>
      <c r="G61" s="66">
        <f t="shared" si="4"/>
        <v>0</v>
      </c>
    </row>
    <row r="62" spans="1:7" s="61" customFormat="1" ht="13.5" thickBot="1">
      <c r="A62" s="23">
        <v>55</v>
      </c>
      <c r="B62" s="69"/>
      <c r="C62" s="15" t="s">
        <v>102</v>
      </c>
      <c r="D62" s="59"/>
      <c r="E62" s="46">
        <f t="shared" si="3"/>
        <v>0</v>
      </c>
      <c r="F62" s="59"/>
      <c r="G62" s="66">
        <f t="shared" si="4"/>
        <v>0</v>
      </c>
    </row>
    <row r="63" spans="1:7" s="62" customFormat="1" ht="12.75">
      <c r="A63" s="4">
        <v>56</v>
      </c>
      <c r="B63" s="69"/>
      <c r="C63" s="15" t="s">
        <v>103</v>
      </c>
      <c r="D63" s="59"/>
      <c r="E63" s="46">
        <f t="shared" si="3"/>
        <v>0</v>
      </c>
      <c r="F63" s="59"/>
      <c r="G63" s="66">
        <f t="shared" si="4"/>
        <v>0</v>
      </c>
    </row>
    <row r="64" spans="1:7" s="62" customFormat="1" ht="13.5" thickBot="1">
      <c r="A64" s="23">
        <v>57</v>
      </c>
      <c r="B64" s="69"/>
      <c r="C64" s="15" t="s">
        <v>104</v>
      </c>
      <c r="D64" s="59"/>
      <c r="E64" s="46">
        <f t="shared" si="3"/>
        <v>0</v>
      </c>
      <c r="F64" s="59"/>
      <c r="G64" s="66">
        <f t="shared" si="4"/>
        <v>0</v>
      </c>
    </row>
    <row r="65" spans="1:7" s="62" customFormat="1" ht="12.75">
      <c r="A65" s="4">
        <v>58</v>
      </c>
      <c r="B65" s="69"/>
      <c r="C65" s="15" t="s">
        <v>39</v>
      </c>
      <c r="D65" s="59"/>
      <c r="E65" s="46">
        <f t="shared" si="3"/>
        <v>0</v>
      </c>
      <c r="F65" s="59"/>
      <c r="G65" s="66">
        <f t="shared" si="4"/>
        <v>0</v>
      </c>
    </row>
    <row r="66" spans="1:7" s="62" customFormat="1" ht="13.5" thickBot="1">
      <c r="A66" s="23">
        <v>59</v>
      </c>
      <c r="B66" s="69"/>
      <c r="C66" s="15" t="s">
        <v>15</v>
      </c>
      <c r="D66" s="59"/>
      <c r="E66" s="46">
        <f t="shared" si="3"/>
        <v>0</v>
      </c>
      <c r="F66" s="59"/>
      <c r="G66" s="66">
        <f t="shared" si="4"/>
        <v>0</v>
      </c>
    </row>
    <row r="67" spans="1:7" s="62" customFormat="1" ht="12.75">
      <c r="A67" s="4">
        <v>60</v>
      </c>
      <c r="B67" s="69"/>
      <c r="C67" s="15" t="s">
        <v>16</v>
      </c>
      <c r="D67" s="59"/>
      <c r="E67" s="46">
        <f t="shared" si="3"/>
        <v>0</v>
      </c>
      <c r="F67" s="59"/>
      <c r="G67" s="66">
        <f t="shared" si="4"/>
        <v>0</v>
      </c>
    </row>
    <row r="68" spans="1:7" s="62" customFormat="1" ht="13.5" thickBot="1">
      <c r="A68" s="23">
        <v>61</v>
      </c>
      <c r="B68" s="69"/>
      <c r="C68" s="15" t="s">
        <v>9</v>
      </c>
      <c r="D68" s="59"/>
      <c r="E68" s="46">
        <f t="shared" si="3"/>
        <v>0</v>
      </c>
      <c r="F68" s="59"/>
      <c r="G68" s="66">
        <f t="shared" si="4"/>
        <v>0</v>
      </c>
    </row>
    <row r="69" spans="1:7" s="62" customFormat="1" ht="12.75">
      <c r="A69" s="4">
        <v>62</v>
      </c>
      <c r="B69" s="69"/>
      <c r="C69" s="15" t="s">
        <v>8</v>
      </c>
      <c r="D69" s="59"/>
      <c r="E69" s="46">
        <f t="shared" si="3"/>
        <v>0</v>
      </c>
      <c r="F69" s="59"/>
      <c r="G69" s="66">
        <f t="shared" si="4"/>
        <v>0</v>
      </c>
    </row>
    <row r="70" spans="1:7" s="62" customFormat="1" ht="13.5" thickBot="1">
      <c r="A70" s="23">
        <v>63</v>
      </c>
      <c r="B70" s="69"/>
      <c r="C70" s="15" t="s">
        <v>10</v>
      </c>
      <c r="D70" s="59"/>
      <c r="E70" s="46">
        <f t="shared" si="3"/>
        <v>0</v>
      </c>
      <c r="F70" s="59"/>
      <c r="G70" s="66">
        <f t="shared" si="4"/>
        <v>0</v>
      </c>
    </row>
    <row r="71" spans="1:7" s="62" customFormat="1" ht="12.75">
      <c r="A71" s="4">
        <v>64</v>
      </c>
      <c r="B71" s="69"/>
      <c r="C71" s="15" t="s">
        <v>14</v>
      </c>
      <c r="D71" s="59"/>
      <c r="E71" s="46">
        <f t="shared" si="3"/>
        <v>0</v>
      </c>
      <c r="F71" s="59"/>
      <c r="G71" s="66">
        <f t="shared" si="4"/>
        <v>0</v>
      </c>
    </row>
    <row r="72" spans="1:7" s="62" customFormat="1" ht="13.5" thickBot="1">
      <c r="A72" s="23">
        <v>65</v>
      </c>
      <c r="B72" s="69"/>
      <c r="C72" s="15" t="s">
        <v>105</v>
      </c>
      <c r="D72" s="59"/>
      <c r="E72" s="46">
        <f t="shared" si="3"/>
        <v>0</v>
      </c>
      <c r="F72" s="59"/>
      <c r="G72" s="66">
        <f t="shared" si="4"/>
        <v>0</v>
      </c>
    </row>
    <row r="73" spans="1:7" s="62" customFormat="1" ht="12.75">
      <c r="A73" s="4">
        <v>66</v>
      </c>
      <c r="B73" s="69"/>
      <c r="C73" s="15" t="s">
        <v>5</v>
      </c>
      <c r="D73" s="59"/>
      <c r="E73" s="46">
        <f t="shared" si="3"/>
        <v>0</v>
      </c>
      <c r="F73" s="59"/>
      <c r="G73" s="66">
        <f t="shared" si="4"/>
        <v>0</v>
      </c>
    </row>
    <row r="74" spans="1:7" s="62" customFormat="1" ht="13.5" thickBot="1">
      <c r="A74" s="23">
        <v>67</v>
      </c>
      <c r="B74" s="69"/>
      <c r="C74" s="15" t="s">
        <v>40</v>
      </c>
      <c r="D74" s="59"/>
      <c r="E74" s="46">
        <f t="shared" si="3"/>
        <v>0</v>
      </c>
      <c r="F74" s="59"/>
      <c r="G74" s="66">
        <f t="shared" si="4"/>
        <v>0</v>
      </c>
    </row>
    <row r="75" spans="1:7" s="62" customFormat="1" ht="12.75">
      <c r="A75" s="4">
        <v>68</v>
      </c>
      <c r="B75" s="69"/>
      <c r="C75" s="15" t="s">
        <v>19</v>
      </c>
      <c r="D75" s="59"/>
      <c r="E75" s="46">
        <f t="shared" si="3"/>
        <v>0</v>
      </c>
      <c r="F75" s="59"/>
      <c r="G75" s="66">
        <f t="shared" si="4"/>
        <v>0</v>
      </c>
    </row>
    <row r="76" spans="1:7" s="62" customFormat="1" ht="12.75">
      <c r="A76" s="23">
        <v>69</v>
      </c>
      <c r="B76" s="69"/>
      <c r="C76" s="15" t="s">
        <v>20</v>
      </c>
      <c r="D76" s="59"/>
      <c r="E76" s="46">
        <f t="shared" si="3"/>
        <v>0</v>
      </c>
      <c r="F76" s="59"/>
      <c r="G76" s="66">
        <f t="shared" si="4"/>
        <v>0</v>
      </c>
    </row>
    <row r="77" spans="1:7" s="8" customFormat="1" ht="19.5" thickBot="1">
      <c r="A77" s="6"/>
      <c r="B77" s="69"/>
      <c r="C77" s="40"/>
      <c r="D77" s="47">
        <f>SUM(D48:D76)</f>
        <v>0</v>
      </c>
      <c r="E77" s="48">
        <f>SUM(E48:E76)</f>
        <v>0</v>
      </c>
      <c r="F77" s="47">
        <f>SUM(F48:F76)</f>
        <v>0</v>
      </c>
      <c r="G77" s="50">
        <f>SUM(G48:G76)</f>
        <v>0</v>
      </c>
    </row>
    <row r="78" spans="1:7" s="61" customFormat="1" ht="38.25">
      <c r="A78" s="4">
        <v>70</v>
      </c>
      <c r="B78" s="70" t="s">
        <v>4</v>
      </c>
      <c r="C78" s="35" t="s">
        <v>111</v>
      </c>
      <c r="D78" s="59"/>
      <c r="E78" s="46">
        <f>IF(D78=1,3,0)</f>
        <v>0</v>
      </c>
      <c r="F78" s="59"/>
      <c r="G78" s="66">
        <f>IF(4&lt;=F78,IF(F78&gt;=12,3*4+8*4.5,IF(F78&lt;5,3*4,(3*4+(F78-4)*4.5))),0)</f>
        <v>0</v>
      </c>
    </row>
    <row r="79" spans="1:7" s="61" customFormat="1" ht="38.25">
      <c r="A79" s="22">
        <v>71</v>
      </c>
      <c r="B79" s="71"/>
      <c r="C79" s="35" t="s">
        <v>110</v>
      </c>
      <c r="D79" s="59"/>
      <c r="E79" s="46">
        <f>IF(D79=1,3,0)</f>
        <v>0</v>
      </c>
      <c r="F79" s="59"/>
      <c r="G79" s="66">
        <f>IF(4&lt;=F79,IF(F79&gt;=12,3*4+8*4.5,IF(F79&lt;5,3*4,(3*4+(F79-4)*4.5))),0)</f>
        <v>0</v>
      </c>
    </row>
    <row r="80" spans="1:7" s="8" customFormat="1" ht="19.5" thickBot="1">
      <c r="A80" s="5"/>
      <c r="B80" s="7"/>
      <c r="C80" s="41"/>
      <c r="D80" s="47">
        <f>SUM(D78:D79)</f>
        <v>0</v>
      </c>
      <c r="E80" s="48">
        <f>SUM(E78:E79)</f>
        <v>0</v>
      </c>
      <c r="F80" s="47">
        <f>SUM(F78:F79)</f>
        <v>0</v>
      </c>
      <c r="G80" s="51">
        <f>SUM(G78:G79)</f>
        <v>0</v>
      </c>
    </row>
    <row r="81" spans="1:7" s="61" customFormat="1" ht="28.5" customHeight="1" thickBot="1">
      <c r="A81" s="3">
        <v>72</v>
      </c>
      <c r="B81" s="70" t="s">
        <v>41</v>
      </c>
      <c r="C81" s="35" t="s">
        <v>42</v>
      </c>
      <c r="D81" s="59"/>
      <c r="E81" s="46">
        <f>IF(D81=1,3,0)</f>
        <v>0</v>
      </c>
      <c r="F81" s="59"/>
      <c r="G81" s="66">
        <f>IF(4&lt;=F81,IF(F81&gt;=12,3*4+8*4.5,IF(F81&lt;5,3*4,(3*4+(F81-4)*4.5))),0)</f>
        <v>0</v>
      </c>
    </row>
    <row r="82" spans="1:7" s="61" customFormat="1" ht="26.25" thickBot="1">
      <c r="A82" s="3">
        <v>73</v>
      </c>
      <c r="B82" s="71"/>
      <c r="C82" s="35" t="s">
        <v>43</v>
      </c>
      <c r="D82" s="59"/>
      <c r="E82" s="46">
        <f>IF(D82=1,3,0)</f>
        <v>0</v>
      </c>
      <c r="F82" s="59"/>
      <c r="G82" s="66">
        <f>IF(4&lt;=F82,IF(F82&gt;=12,3*4+8*4.5,IF(F82&lt;5,3*4,(3*4+(F82-4)*4.5))),0)</f>
        <v>0</v>
      </c>
    </row>
    <row r="83" spans="1:7" s="8" customFormat="1" ht="19.5" thickBot="1">
      <c r="A83" s="9"/>
      <c r="B83" s="10"/>
      <c r="C83" s="42"/>
      <c r="D83" s="47">
        <f>SUM(D81:D82)</f>
        <v>0</v>
      </c>
      <c r="E83" s="48">
        <f>SUM(E81:E82)</f>
        <v>0</v>
      </c>
      <c r="F83" s="47">
        <f>SUM(F81:F82)</f>
        <v>0</v>
      </c>
      <c r="G83" s="51">
        <f>SUM(G81:G82)</f>
        <v>0</v>
      </c>
    </row>
    <row r="84" spans="1:7" s="62" customFormat="1" ht="34.5" customHeight="1" thickBot="1">
      <c r="A84" s="3">
        <v>74</v>
      </c>
      <c r="B84" s="70" t="s">
        <v>3</v>
      </c>
      <c r="C84" s="35" t="s">
        <v>44</v>
      </c>
      <c r="D84" s="59"/>
      <c r="E84" s="46">
        <f aca="true" t="shared" si="5" ref="E84:E108">IF(D84=1,3,0)</f>
        <v>0</v>
      </c>
      <c r="F84" s="59"/>
      <c r="G84" s="66">
        <f>IF(4&lt;=F84,IF(F84&gt;=12,3*4+8*4.5,IF(F84&lt;5,3*4,(3*4+(F84-4)*4.5))),0)</f>
        <v>0</v>
      </c>
    </row>
    <row r="85" spans="1:7" s="62" customFormat="1" ht="34.5" customHeight="1" thickBot="1">
      <c r="A85" s="3">
        <v>75</v>
      </c>
      <c r="B85" s="71"/>
      <c r="C85" s="35" t="s">
        <v>45</v>
      </c>
      <c r="D85" s="59"/>
      <c r="E85" s="46">
        <f t="shared" si="5"/>
        <v>0</v>
      </c>
      <c r="F85" s="59"/>
      <c r="G85" s="66">
        <f>IF(4&lt;=F85,IF(F85&gt;=12,3*4+8*4.5,IF(F85&lt;5,3*4,(3*4+(F85-4)*4.5))),0)</f>
        <v>0</v>
      </c>
    </row>
    <row r="86" spans="1:7" s="62" customFormat="1" ht="13.5" thickBot="1">
      <c r="A86" s="3">
        <v>76</v>
      </c>
      <c r="B86" s="71"/>
      <c r="C86" s="35" t="s">
        <v>112</v>
      </c>
      <c r="D86" s="59"/>
      <c r="E86" s="46">
        <f t="shared" si="5"/>
        <v>0</v>
      </c>
      <c r="F86" s="59"/>
      <c r="G86" s="66">
        <f>IF(4&lt;=F86,IF(F86&gt;=12,3*4+8*4.5,IF(F86&lt;5,3*4,(3*4+(F86-4)*4.5))),0)</f>
        <v>0</v>
      </c>
    </row>
    <row r="87" spans="1:7" s="62" customFormat="1" ht="13.5" thickBot="1">
      <c r="A87" s="3">
        <v>77</v>
      </c>
      <c r="B87" s="71"/>
      <c r="C87" s="35" t="s">
        <v>46</v>
      </c>
      <c r="D87" s="59"/>
      <c r="E87" s="46">
        <f t="shared" si="5"/>
        <v>0</v>
      </c>
      <c r="F87" s="59"/>
      <c r="G87" s="66">
        <f>IF(4&lt;=F87,IF(F87&gt;=12,3*4+8*4.5,IF(F87&lt;5,3*4,(3*4+(F87-4)*4.5))),0)</f>
        <v>0</v>
      </c>
    </row>
    <row r="88" spans="1:7" s="8" customFormat="1" ht="19.5" thickBot="1">
      <c r="A88" s="5"/>
      <c r="B88" s="72"/>
      <c r="C88" s="41"/>
      <c r="D88" s="47">
        <f>SUM(D84:D87)</f>
        <v>0</v>
      </c>
      <c r="E88" s="48">
        <f>SUM(E84:E87)</f>
        <v>0</v>
      </c>
      <c r="F88" s="47">
        <f>SUM(F84:F87)</f>
        <v>0</v>
      </c>
      <c r="G88" s="51">
        <f>SUM(G84:G87)</f>
        <v>0</v>
      </c>
    </row>
    <row r="89" spans="1:7" s="62" customFormat="1" ht="39.75" customHeight="1" thickBot="1">
      <c r="A89" s="3">
        <v>78</v>
      </c>
      <c r="B89" s="73" t="s">
        <v>18</v>
      </c>
      <c r="C89" s="35" t="s">
        <v>47</v>
      </c>
      <c r="D89" s="59"/>
      <c r="E89" s="46">
        <f t="shared" si="5"/>
        <v>0</v>
      </c>
      <c r="F89" s="59"/>
      <c r="G89" s="66">
        <f>IF(4&lt;=F89,IF(F89&gt;=12,3*4+8*4.5,IF(F89&lt;5,3*4,(3*4+(F89-4)*4.5))),0)</f>
        <v>0</v>
      </c>
    </row>
    <row r="90" spans="1:7" s="62" customFormat="1" ht="39" thickBot="1">
      <c r="A90" s="3">
        <v>79</v>
      </c>
      <c r="B90" s="74"/>
      <c r="C90" s="35" t="s">
        <v>48</v>
      </c>
      <c r="D90" s="59"/>
      <c r="E90" s="46">
        <f t="shared" si="5"/>
        <v>0</v>
      </c>
      <c r="F90" s="59"/>
      <c r="G90" s="66">
        <f>IF(4&lt;=F90,IF(F90&gt;=12,3*4+8*4.5,IF(F90&lt;5,3*4,(3*4+(F90-4)*4.5))),0)</f>
        <v>0</v>
      </c>
    </row>
    <row r="91" spans="1:7" s="63" customFormat="1" ht="18.75" thickBot="1">
      <c r="A91" s="9"/>
      <c r="B91" s="7"/>
      <c r="C91" s="43"/>
      <c r="D91" s="47">
        <f>SUM(D89:D90)</f>
        <v>0</v>
      </c>
      <c r="E91" s="48">
        <f>SUM(E89:E90)</f>
        <v>0</v>
      </c>
      <c r="F91" s="47">
        <f>SUM(F89:F90)</f>
        <v>0</v>
      </c>
      <c r="G91" s="50">
        <f>SUM(G89:G90)</f>
        <v>0</v>
      </c>
    </row>
    <row r="92" spans="1:7" s="62" customFormat="1" ht="43.5" customHeight="1" thickBot="1">
      <c r="A92" s="25">
        <v>80</v>
      </c>
      <c r="B92" s="67" t="s">
        <v>49</v>
      </c>
      <c r="C92" s="64" t="s">
        <v>50</v>
      </c>
      <c r="D92" s="59"/>
      <c r="E92" s="46">
        <f t="shared" si="5"/>
        <v>0</v>
      </c>
      <c r="F92" s="59"/>
      <c r="G92" s="66">
        <f>IF(4&lt;=F92,IF(F92&gt;=12,3*4+8*4.5,IF(F92&lt;5,3*4,(3*4+(F92-4)*4.5))),0)</f>
        <v>0</v>
      </c>
    </row>
    <row r="93" spans="1:7" s="62" customFormat="1" ht="47.25" customHeight="1" thickBot="1">
      <c r="A93" s="25">
        <v>81</v>
      </c>
      <c r="B93" s="67"/>
      <c r="C93" s="64" t="s">
        <v>51</v>
      </c>
      <c r="D93" s="59"/>
      <c r="E93" s="46">
        <f t="shared" si="5"/>
        <v>0</v>
      </c>
      <c r="F93" s="59"/>
      <c r="G93" s="66">
        <f>IF(4&lt;=F93,IF(F93&gt;=12,3*4+8*4.5,IF(F93&lt;5,3*4,(3*4+(F93-4)*4.5))),0)</f>
        <v>0</v>
      </c>
    </row>
    <row r="94" spans="1:7" s="63" customFormat="1" ht="23.25" customHeight="1">
      <c r="A94" s="27"/>
      <c r="B94" s="52"/>
      <c r="C94" s="44"/>
      <c r="D94" s="47">
        <f>SUM(D92:D93)</f>
        <v>0</v>
      </c>
      <c r="E94" s="48">
        <f>SUM(E92:E93)</f>
        <v>0</v>
      </c>
      <c r="F94" s="47">
        <f>SUM(F92:F93)</f>
        <v>0</v>
      </c>
      <c r="G94" s="50">
        <f>SUM(G92:G93)</f>
        <v>0</v>
      </c>
    </row>
    <row r="95" spans="1:7" s="63" customFormat="1" ht="38.25" customHeight="1" thickBot="1">
      <c r="A95" s="3">
        <v>82</v>
      </c>
      <c r="B95" s="67" t="s">
        <v>55</v>
      </c>
      <c r="C95" s="64" t="s">
        <v>56</v>
      </c>
      <c r="D95" s="59"/>
      <c r="E95" s="46">
        <f t="shared" si="5"/>
        <v>0</v>
      </c>
      <c r="F95" s="59"/>
      <c r="G95" s="66">
        <f>IF(4&lt;=F95,IF(F95&gt;=12,3*4+8*4.5,IF(F95&lt;5,3*4,(3*4+(F95-4)*4.5))),0)</f>
        <v>0</v>
      </c>
    </row>
    <row r="96" spans="1:7" s="63" customFormat="1" ht="39" customHeight="1" thickBot="1">
      <c r="A96" s="3">
        <v>83</v>
      </c>
      <c r="B96" s="89"/>
      <c r="C96" s="64" t="s">
        <v>57</v>
      </c>
      <c r="D96" s="59"/>
      <c r="E96" s="46">
        <f t="shared" si="5"/>
        <v>0</v>
      </c>
      <c r="F96" s="59"/>
      <c r="G96" s="66">
        <f>IF(4&lt;=F96,IF(F96&gt;=12,3*4+8*4.5,IF(F96&lt;5,3*4,(3*4+(F96-4)*4.5))),0)</f>
        <v>0</v>
      </c>
    </row>
    <row r="97" spans="1:7" s="63" customFormat="1" ht="23.25" customHeight="1">
      <c r="A97" s="26"/>
      <c r="B97" s="53"/>
      <c r="C97" s="24"/>
      <c r="D97" s="47">
        <f>SUM(D95:D96)</f>
        <v>0</v>
      </c>
      <c r="E97" s="48">
        <f>SUM(E95:E96)</f>
        <v>0</v>
      </c>
      <c r="F97" s="47">
        <f>SUM(F95:F96)</f>
        <v>0</v>
      </c>
      <c r="G97" s="50">
        <f>SUM(G95:G96)</f>
        <v>0</v>
      </c>
    </row>
    <row r="98" spans="1:7" s="63" customFormat="1" ht="39" customHeight="1" thickBot="1">
      <c r="A98" s="3">
        <v>84</v>
      </c>
      <c r="B98" s="89" t="s">
        <v>58</v>
      </c>
      <c r="C98" s="64" t="s">
        <v>59</v>
      </c>
      <c r="D98" s="59"/>
      <c r="E98" s="46">
        <f t="shared" si="5"/>
        <v>0</v>
      </c>
      <c r="F98" s="59"/>
      <c r="G98" s="66">
        <f>IF(4&lt;=F98,IF(F98&gt;=12,3*4+8*4.5,IF(F98&lt;5,3*4,(3*4+(F98-4)*4.5))),0)</f>
        <v>0</v>
      </c>
    </row>
    <row r="99" spans="1:7" s="63" customFormat="1" ht="37.5" customHeight="1" thickBot="1">
      <c r="A99" s="3">
        <v>85</v>
      </c>
      <c r="B99" s="89"/>
      <c r="C99" s="64" t="s">
        <v>60</v>
      </c>
      <c r="D99" s="59"/>
      <c r="E99" s="46">
        <f t="shared" si="5"/>
        <v>0</v>
      </c>
      <c r="F99" s="59"/>
      <c r="G99" s="66">
        <f>IF(4&lt;=F99,IF(F99&gt;=12,3*4+8*4.5,IF(F99&lt;5,3*4,(3*4+(F99-4)*4.5))),0)</f>
        <v>0</v>
      </c>
    </row>
    <row r="100" spans="1:7" s="63" customFormat="1" ht="23.25" customHeight="1">
      <c r="A100" s="26"/>
      <c r="B100" s="54"/>
      <c r="C100" s="44"/>
      <c r="D100" s="47">
        <f>SUM(D98:D99)</f>
        <v>0</v>
      </c>
      <c r="E100" s="48">
        <f>SUM(E98:E99)</f>
        <v>0</v>
      </c>
      <c r="F100" s="47">
        <f>SUM(F98:F99)</f>
        <v>0</v>
      </c>
      <c r="G100" s="50">
        <f>SUM(G98:G99)</f>
        <v>0</v>
      </c>
    </row>
    <row r="101" spans="1:7" s="63" customFormat="1" ht="40.5" customHeight="1" thickBot="1">
      <c r="A101" s="3">
        <v>86</v>
      </c>
      <c r="B101" s="89" t="s">
        <v>61</v>
      </c>
      <c r="C101" s="64" t="s">
        <v>107</v>
      </c>
      <c r="D101" s="59"/>
      <c r="E101" s="46">
        <f t="shared" si="5"/>
        <v>0</v>
      </c>
      <c r="F101" s="59"/>
      <c r="G101" s="66">
        <f>IF(4&lt;=F101,IF(F101&gt;=12,3*4+8*4.5,IF(F101&lt;5,3*4,(3*4+(F101-4)*4.5))),0)</f>
        <v>0</v>
      </c>
    </row>
    <row r="102" spans="1:7" s="63" customFormat="1" ht="44.25" customHeight="1" thickBot="1">
      <c r="A102" s="3">
        <v>87</v>
      </c>
      <c r="B102" s="89"/>
      <c r="C102" s="64" t="s">
        <v>62</v>
      </c>
      <c r="D102" s="59"/>
      <c r="E102" s="46">
        <f t="shared" si="5"/>
        <v>0</v>
      </c>
      <c r="F102" s="59"/>
      <c r="G102" s="66">
        <f>IF(4&lt;=F102,IF(F102&gt;=12,3*4+8*4.5,IF(F102&lt;5,3*4,(3*4+(F102-4)*4.5))),0)</f>
        <v>0</v>
      </c>
    </row>
    <row r="103" spans="1:7" s="63" customFormat="1" ht="23.25" customHeight="1">
      <c r="A103" s="26"/>
      <c r="B103" s="53"/>
      <c r="C103" s="24"/>
      <c r="D103" s="47">
        <f>SUM(D101:D102)</f>
        <v>0</v>
      </c>
      <c r="E103" s="48">
        <f>SUM(E101:E102)</f>
        <v>0</v>
      </c>
      <c r="F103" s="47">
        <f>SUM(F101:F102)</f>
        <v>0</v>
      </c>
      <c r="G103" s="50">
        <f>SUM(G101:G102)</f>
        <v>0</v>
      </c>
    </row>
    <row r="104" spans="1:7" s="63" customFormat="1" ht="38.25" customHeight="1" thickBot="1">
      <c r="A104" s="3">
        <v>88</v>
      </c>
      <c r="B104" s="89" t="s">
        <v>63</v>
      </c>
      <c r="C104" s="64" t="s">
        <v>108</v>
      </c>
      <c r="D104" s="59"/>
      <c r="E104" s="46">
        <f t="shared" si="5"/>
        <v>0</v>
      </c>
      <c r="F104" s="59"/>
      <c r="G104" s="66">
        <f>IF(4&lt;=F104,IF(F104&gt;=12,3*4+8*4.5,IF(F104&lt;5,3*4,(3*4+(F104-4)*4.5))),0)</f>
        <v>0</v>
      </c>
    </row>
    <row r="105" spans="1:7" s="63" customFormat="1" ht="41.25" customHeight="1" thickBot="1">
      <c r="A105" s="3">
        <v>89</v>
      </c>
      <c r="B105" s="89"/>
      <c r="C105" s="64" t="s">
        <v>64</v>
      </c>
      <c r="D105" s="59"/>
      <c r="E105" s="46">
        <f t="shared" si="5"/>
        <v>0</v>
      </c>
      <c r="F105" s="59"/>
      <c r="G105" s="66">
        <f>IF(4&lt;=F105,IF(F105&gt;=12,3*4+8*4.5,IF(F105&lt;5,3*4,(3*4+(F105-4)*4.5))),0)</f>
        <v>0</v>
      </c>
    </row>
    <row r="106" spans="1:7" s="63" customFormat="1" ht="23.25" customHeight="1">
      <c r="A106" s="26"/>
      <c r="B106" s="53"/>
      <c r="C106" s="24"/>
      <c r="D106" s="47">
        <f>SUM(D104:D105)</f>
        <v>0</v>
      </c>
      <c r="E106" s="48">
        <f>SUM(E104:E105)</f>
        <v>0</v>
      </c>
      <c r="F106" s="47">
        <f>SUM(F104:F105)</f>
        <v>0</v>
      </c>
      <c r="G106" s="50">
        <f>SUM(G104:G105)</f>
        <v>0</v>
      </c>
    </row>
    <row r="107" spans="1:7" s="62" customFormat="1" ht="27.75" customHeight="1">
      <c r="A107" s="29">
        <v>90</v>
      </c>
      <c r="B107" s="89" t="s">
        <v>52</v>
      </c>
      <c r="C107" s="64" t="s">
        <v>53</v>
      </c>
      <c r="D107" s="59"/>
      <c r="E107" s="46">
        <f t="shared" si="5"/>
        <v>0</v>
      </c>
      <c r="F107" s="59"/>
      <c r="G107" s="66">
        <f>IF(4&lt;=F107,IF(F107&gt;=12,3*4+8*4.5,IF(F107&lt;5,3*4,(3*4+(F107-4)*4.5))),0)</f>
        <v>0</v>
      </c>
    </row>
    <row r="108" spans="1:7" s="62" customFormat="1" ht="24.75" customHeight="1" thickBot="1">
      <c r="A108" s="28">
        <v>91</v>
      </c>
      <c r="B108" s="67"/>
      <c r="C108" s="64" t="s">
        <v>54</v>
      </c>
      <c r="D108" s="59"/>
      <c r="E108" s="46">
        <f t="shared" si="5"/>
        <v>0</v>
      </c>
      <c r="F108" s="59"/>
      <c r="G108" s="66">
        <f>IF(4&lt;=F108,IF(F108&gt;=12,3*4+8*4.5,IF(F108&lt;5,3*4,(3*4+(F108-4)*4.5))),0)</f>
        <v>0</v>
      </c>
    </row>
    <row r="109" spans="1:7" s="63" customFormat="1" ht="18.75" thickBot="1">
      <c r="A109" s="9"/>
      <c r="B109" s="55"/>
      <c r="C109" s="64"/>
      <c r="D109" s="47">
        <f>SUM(D107:D108)</f>
        <v>0</v>
      </c>
      <c r="E109" s="48">
        <f>SUM(E107:E108)</f>
        <v>0</v>
      </c>
      <c r="F109" s="47">
        <f>SUM(F107:F108)</f>
        <v>0</v>
      </c>
      <c r="G109" s="50">
        <f>SUM(G107:G108)</f>
        <v>0</v>
      </c>
    </row>
    <row r="110" spans="1:7" s="11" customFormat="1" ht="22.5" customHeight="1" thickBot="1">
      <c r="A110" s="12" t="s">
        <v>24</v>
      </c>
      <c r="B110" s="13"/>
      <c r="C110" s="45"/>
      <c r="D110" s="49">
        <f>D16+D47+D77+D80+D83+D88+D91+D94+D97+D100+D103+D106+D109</f>
        <v>0</v>
      </c>
      <c r="E110" s="65">
        <f>E16+E47+E77+E80+E83+E88+E91+E94+E97+E100+E103+E106+E109</f>
        <v>0</v>
      </c>
      <c r="F110" s="49">
        <f>F16+F47+F77+F80+F83+F88+F91+F94+F97+F100+F103+F106+F109</f>
        <v>0</v>
      </c>
      <c r="G110" s="65">
        <f>G16+G47+G77+G80+G83+G88+G91+G94+G97+G100+G103+G106+G109</f>
        <v>0</v>
      </c>
    </row>
    <row r="111" spans="1:7" s="20" customFormat="1" ht="12.75">
      <c r="A111" s="19"/>
      <c r="B111" s="19"/>
      <c r="C111" s="19"/>
      <c r="D111" s="21">
        <f>COUNT(D6:D109)-COUNT(D16)-COUNT(D47)-COUNT(D77)-COUNT(D80)-COUNT(D83)-COUNT(D88)-COUNT(D91)-COUNT(D94)-COUNT(D97)-COUNT(D100)-COUNT(D103)-COUNT(D106)-COUNT(D109)</f>
        <v>0</v>
      </c>
      <c r="E111" s="18">
        <f>D16*1+D47*1+D77*2+(D80+D83+D88+D91+D94+D97+D100+D103+D106+D109)*3</f>
        <v>0</v>
      </c>
      <c r="F111" s="21">
        <f>COUNT(F6:F109)-COUNT(F16)-COUNT(F47)-COUNT(F77)-COUNT(F80)-COUNT(F83)-COUNT(F88)-COUNT(F91)-COUNT(F94)-COUNT(F97)-COUNT(F100)-COUNT(F103)-COUNT(F106)-COUNT(F109)</f>
        <v>0</v>
      </c>
      <c r="G111" s="18"/>
    </row>
  </sheetData>
  <sheetProtection password="EEBD" sheet="1" selectLockedCells="1"/>
  <mergeCells count="19">
    <mergeCell ref="B101:B102"/>
    <mergeCell ref="B104:B105"/>
    <mergeCell ref="B81:B82"/>
    <mergeCell ref="A4:A5"/>
    <mergeCell ref="B4:C5"/>
    <mergeCell ref="B6:B16"/>
    <mergeCell ref="A1:G1"/>
    <mergeCell ref="A3:G3"/>
    <mergeCell ref="B107:B108"/>
    <mergeCell ref="D4:E4"/>
    <mergeCell ref="F4:G4"/>
    <mergeCell ref="B95:B96"/>
    <mergeCell ref="B98:B99"/>
    <mergeCell ref="B92:B93"/>
    <mergeCell ref="B48:B77"/>
    <mergeCell ref="B78:B79"/>
    <mergeCell ref="B84:B88"/>
    <mergeCell ref="B89:B90"/>
    <mergeCell ref="B17:B47"/>
  </mergeCells>
  <printOptions/>
  <pageMargins left="0.75" right="0" top="0.984251968503937" bottom="0.25" header="0.511811023622047" footer="0.511811023622047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2014-05-30T16:27:58Z</cp:lastPrinted>
  <dcterms:created xsi:type="dcterms:W3CDTF">2007-01-20T08:17:10Z</dcterms:created>
  <dcterms:modified xsi:type="dcterms:W3CDTF">2015-04-02T07:47:05Z</dcterms:modified>
  <cp:category/>
  <cp:version/>
  <cp:contentType/>
  <cp:contentStatus/>
</cp:coreProperties>
</file>